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<sst xmlns="http://schemas.openxmlformats.org/spreadsheetml/2006/main" count="22" uniqueCount="22">
  <si>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n=</t>
  </si>
  <si>
    <t>beta</t>
  </si>
  <si>
    <t>E[X]=</t>
  </si>
  <si>
    <t>Var(X)=</t>
  </si>
  <si>
    <t>Med(X)=</t>
  </si>
  <si>
    <t>r</t>
  </si>
  <si>
    <r>
      <t>q</t>
    </r>
    <r>
      <rPr>
        <b/>
        <i/>
        <vertAlign val="subscript"/>
        <sz val="10"/>
        <rFont val="Arial"/>
        <family val="2"/>
      </rPr>
      <t>r</t>
    </r>
  </si>
  <si>
    <t>x</t>
  </si>
  <si>
    <t>F(x)</t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</si>
  <si>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</si>
  <si>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</si>
  <si>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Chi-Square Distribution</t>
  </si>
  <si>
    <r>
      <t>Probability for the range not covered by the figure (</t>
    </r>
    <r>
      <rPr>
        <b/>
        <i/>
        <sz val="10"/>
        <rFont val="Arial"/>
        <family val="2"/>
      </rPr>
      <t>p[X&gt;20]</t>
    </r>
    <r>
      <rPr>
        <b/>
        <sz val="10"/>
        <rFont val="Arial"/>
        <family val="2"/>
      </rPr>
      <t>)=</t>
    </r>
  </si>
  <si>
    <r>
      <t xml:space="preserve">(Enter other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 xml:space="preserve">-values or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-percentages)</t>
    </r>
  </si>
  <si>
    <t>Quantiles</t>
  </si>
  <si>
    <t>Distribution function</t>
  </si>
  <si>
    <t>Std. Dev.=</t>
  </si>
  <si>
    <t>Mode=</t>
  </si>
  <si>
    <r>
      <t xml:space="preserve">Basic References: </t>
    </r>
    <r>
      <rPr>
        <b/>
        <i/>
        <sz val="8"/>
        <rFont val="Arial"/>
        <family val="2"/>
      </rPr>
      <t>Cálculo de probabilidades y Estadística</t>
    </r>
    <r>
      <rPr>
        <b/>
        <sz val="8"/>
        <rFont val="Arial"/>
        <family val="2"/>
      </rPr>
      <t xml:space="preserve">. H. Fernández-Abascal et al. (Ed. Ariel, Barcelona (SPAIN), 1994).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1-4). (Ed. J. Wiley y Houghton M. Co., 1992, 1994, 1997). Copyright 2001 J.L. Rojo</t>
    </r>
  </si>
  <si>
    <t>alpha</t>
  </si>
  <si>
    <r>
      <t xml:space="preserve">The integer parameter, </t>
    </r>
    <r>
      <rPr>
        <b/>
        <i/>
        <sz val="10"/>
        <rFont val="Arial"/>
        <family val="2"/>
      </rPr>
      <t>n,</t>
    </r>
    <r>
      <rPr>
        <b/>
        <sz val="10"/>
        <rFont val="Arial"/>
        <family val="2"/>
      </rPr>
      <t xml:space="preserve"> can be changed, with </t>
    </r>
    <r>
      <rPr>
        <b/>
        <i/>
        <sz val="10"/>
        <rFont val="Arial"/>
        <family val="2"/>
      </rPr>
      <t xml:space="preserve">n&gt;0 </t>
    </r>
    <r>
      <rPr>
        <b/>
        <sz val="10"/>
        <rFont val="Arial"/>
        <family val="2"/>
      </rPr>
      <t xml:space="preserve"> </t>
    </r>
  </si>
  <si>
    <r>
      <t>The C</t>
    </r>
    <r>
      <rPr>
        <i/>
        <sz val="10"/>
        <rFont val="Arial"/>
        <family val="2"/>
      </rPr>
      <t>hi-square</t>
    </r>
    <r>
      <rPr>
        <sz val="10"/>
        <rFont val="Arial"/>
        <family val="0"/>
      </rPr>
      <t xml:space="preserve"> distribution with </t>
    </r>
    <r>
      <rPr>
        <b/>
        <i/>
        <sz val="10"/>
        <rFont val="Arial"/>
        <family val="2"/>
      </rPr>
      <t>n</t>
    </r>
    <r>
      <rPr>
        <sz val="10"/>
        <rFont val="Arial"/>
        <family val="0"/>
      </rPr>
      <t xml:space="preserve"> (a positive integer) </t>
    </r>
    <r>
      <rPr>
        <i/>
        <sz val="10"/>
        <rFont val="Arial"/>
        <family val="2"/>
      </rPr>
      <t>degrees of freedom</t>
    </r>
    <r>
      <rPr>
        <sz val="10"/>
        <rFont val="Arial"/>
        <family val="0"/>
      </rPr>
      <t xml:space="preserve"> (</t>
    </r>
    <r>
      <rPr>
        <b/>
        <i/>
        <sz val="12"/>
        <rFont val="Monotype Corsiva"/>
        <family val="4"/>
      </rPr>
      <t>X</t>
    </r>
    <r>
      <rPr>
        <vertAlign val="subscript"/>
        <sz val="10"/>
        <rFont val="Arial"/>
        <family val="2"/>
      </rPr>
      <t>n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in short), emerges as the distribution of the sum of squares of </t>
    </r>
    <r>
      <rPr>
        <b/>
        <i/>
        <sz val="10"/>
        <color indexed="8"/>
        <rFont val="Arial"/>
        <family val="2"/>
      </rPr>
      <t>n</t>
    </r>
    <r>
      <rPr>
        <sz val="10"/>
        <color indexed="8"/>
        <rFont val="Arial"/>
        <family val="0"/>
      </rPr>
      <t xml:space="preserve"> independent standard normal variables. A chi-square distribution is a particular form of the gamma distributions, namely </t>
    </r>
    <r>
      <rPr>
        <b/>
        <i/>
        <sz val="10"/>
        <color indexed="8"/>
        <rFont val="Symbol"/>
        <family val="1"/>
      </rPr>
      <t>g</t>
    </r>
    <r>
      <rPr>
        <b/>
        <i/>
        <sz val="10"/>
        <color indexed="8"/>
        <rFont val="Arial"/>
        <family val="0"/>
      </rPr>
      <t>(1/2 , n/2)</t>
    </r>
    <r>
      <rPr>
        <sz val="10"/>
        <color indexed="8"/>
        <rFont val="Arial"/>
        <family val="0"/>
      </rPr>
      <t xml:space="preserve">. The probability density is </t>
    </r>
    <r>
      <rPr>
        <b/>
        <i/>
        <sz val="10"/>
        <color indexed="8"/>
        <rFont val="Arial"/>
        <family val="2"/>
      </rPr>
      <t>f(x)=[0.5</t>
    </r>
    <r>
      <rPr>
        <b/>
        <i/>
        <vertAlign val="superscript"/>
        <sz val="10"/>
        <color indexed="8"/>
        <rFont val="Arial"/>
        <family val="2"/>
      </rPr>
      <t>n/2</t>
    </r>
    <r>
      <rPr>
        <b/>
        <i/>
        <sz val="10"/>
        <color indexed="8"/>
        <rFont val="Arial"/>
        <family val="2"/>
      </rPr>
      <t>/</t>
    </r>
    <r>
      <rPr>
        <b/>
        <i/>
        <sz val="12"/>
        <color indexed="8"/>
        <rFont val="Symbol"/>
        <family val="1"/>
      </rPr>
      <t>G</t>
    </r>
    <r>
      <rPr>
        <b/>
        <i/>
        <sz val="10"/>
        <color indexed="8"/>
        <rFont val="Arial"/>
        <family val="2"/>
      </rPr>
      <t>(n/2)]x</t>
    </r>
    <r>
      <rPr>
        <b/>
        <i/>
        <vertAlign val="superscript"/>
        <sz val="10"/>
        <color indexed="8"/>
        <rFont val="Arial"/>
        <family val="2"/>
      </rPr>
      <t>n/2-1</t>
    </r>
    <r>
      <rPr>
        <b/>
        <i/>
        <sz val="10"/>
        <color indexed="8"/>
        <rFont val="Arial"/>
        <family val="2"/>
      </rPr>
      <t>exp{-x/2}</t>
    </r>
    <r>
      <rPr>
        <b/>
        <sz val="10"/>
        <color indexed="8"/>
        <rFont val="Arial"/>
        <family val="0"/>
      </rPr>
      <t xml:space="preserve">, </t>
    </r>
    <r>
      <rPr>
        <b/>
        <i/>
        <sz val="10"/>
        <color indexed="8"/>
        <rFont val="Arial"/>
        <family val="2"/>
      </rPr>
      <t>x&gt;0</t>
    </r>
    <r>
      <rPr>
        <sz val="10"/>
        <color indexed="8"/>
        <rFont val="Arial"/>
        <family val="0"/>
      </rPr>
      <t xml:space="preserve">, </t>
    </r>
    <r>
      <rPr>
        <b/>
        <i/>
        <sz val="12"/>
        <rFont val="Symbol"/>
        <family val="1"/>
      </rPr>
      <t>G</t>
    </r>
    <r>
      <rPr>
        <sz val="10"/>
        <rFont val="Arial"/>
        <family val="0"/>
      </rPr>
      <t xml:space="preserve"> being the gamma function (see the spreadsheet </t>
    </r>
    <r>
      <rPr>
        <i/>
        <sz val="10"/>
        <rFont val="Arial"/>
        <family val="2"/>
      </rPr>
      <t>gamma.xls</t>
    </r>
    <r>
      <rPr>
        <sz val="10"/>
        <rFont val="Arial"/>
        <family val="0"/>
      </rPr>
      <t>). The</t>
    </r>
    <r>
      <rPr>
        <sz val="10"/>
        <rFont val="Arial"/>
        <family val="2"/>
      </rPr>
      <t xml:space="preserve"> average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and variance are </t>
    </r>
    <r>
      <rPr>
        <b/>
        <i/>
        <sz val="10"/>
        <rFont val="Arial"/>
        <family val="2"/>
      </rPr>
      <t>E[X]=n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Var(X)=2n</t>
    </r>
    <r>
      <rPr>
        <i/>
        <sz val="10"/>
        <rFont val="Arial"/>
        <family val="2"/>
      </rPr>
      <t>,</t>
    </r>
    <r>
      <rPr>
        <sz val="10"/>
        <rFont val="Arial"/>
        <family val="0"/>
      </rPr>
      <t xml:space="preserve"> respectively. The mode is at </t>
    </r>
    <r>
      <rPr>
        <b/>
        <i/>
        <sz val="10"/>
        <rFont val="Arial"/>
        <family val="2"/>
      </rPr>
      <t>Mo</t>
    </r>
    <r>
      <rPr>
        <b/>
        <i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=</t>
    </r>
    <r>
      <rPr>
        <b/>
        <i/>
        <sz val="10"/>
        <rFont val="Arial"/>
        <family val="2"/>
      </rPr>
      <t>n-2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2"/>
      </rPr>
      <t>n&gt;2</t>
    </r>
    <r>
      <rPr>
        <sz val="10"/>
        <rFont val="Arial"/>
        <family val="0"/>
      </rPr>
      <t xml:space="preserve"> and does not exist for </t>
    </r>
    <r>
      <rPr>
        <b/>
        <i/>
        <sz val="10"/>
        <rFont val="Arial"/>
        <family val="2"/>
      </rPr>
      <t>n=0,1</t>
    </r>
    <r>
      <rPr>
        <sz val="10"/>
        <rFont val="Arial"/>
        <family val="0"/>
      </rPr>
      <t xml:space="preserve"> (the probability density is in this case a decreasing curve). The median of the distribution has no explicit expression, and is computed by using approximations. The Chi-square distribution is often used as an exact or limiting distribution of sample variances, when a confidence interval or a hypothesis test for a mean is needed.  The skewness and the (excess of) kurtosis coefficients are </t>
    </r>
    <r>
      <rPr>
        <b/>
        <i/>
        <sz val="10"/>
        <rFont val="Symbol"/>
        <family val="1"/>
      </rPr>
      <t>g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=2·(n/2)</t>
    </r>
    <r>
      <rPr>
        <b/>
        <i/>
        <vertAlign val="superscript"/>
        <sz val="10"/>
        <rFont val="Arial"/>
        <family val="2"/>
      </rPr>
      <t>-0.5</t>
    </r>
    <r>
      <rPr>
        <sz val="10"/>
        <rFont val="Arial"/>
        <family val="0"/>
      </rPr>
      <t xml:space="preserve"> and 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=</t>
    </r>
    <r>
      <rPr>
        <b/>
        <sz val="10"/>
        <rFont val="Symbol"/>
        <family val="1"/>
      </rPr>
      <t>12</t>
    </r>
    <r>
      <rPr>
        <b/>
        <i/>
        <sz val="10"/>
        <rFont val="Arial"/>
        <family val="2"/>
      </rPr>
      <t>/n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respectively.</t>
    </r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</si>
</sst>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00000"/>
    <numFmt numFmtId="173" formatCode="0.0000000"/>
    <numFmt numFmtId="174" formatCode="0.00000"/>
    <numFmt numFmtId="175" formatCode="0.0000"/>
    <numFmt numFmtId="176" formatCode="0.000"/>
  </numFmts>
  <fonts count="2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b/>
      <i/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b/>
      <sz val="8.75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i/>
      <sz val="10"/>
      <name val="Monotype Corsiva"/>
      <family val="4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Symbol"/>
      <family val="1"/>
    </font>
    <font>
      <b/>
      <i/>
      <vertAlign val="superscript"/>
      <sz val="10"/>
      <name val="Arial"/>
      <family val="2"/>
    </font>
    <font>
      <b/>
      <i/>
      <sz val="12"/>
      <name val="Monotype Corsiva"/>
      <family val="4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i/>
      <sz val="10"/>
      <color indexed="8"/>
      <name val="Symbol"/>
      <family val="1"/>
    </font>
    <font>
      <b/>
      <i/>
      <vertAlign val="superscript"/>
      <sz val="10"/>
      <color indexed="8"/>
      <name val="Arial"/>
      <family val="2"/>
    </font>
    <font>
      <b/>
      <i/>
      <sz val="12"/>
      <color indexed="8"/>
      <name val="Symbol"/>
      <family val="1"/>
    </font>
    <font>
      <b/>
      <sz val="10"/>
      <color indexed="8"/>
      <name val="Arial"/>
      <family val="0"/>
    </font>
    <font>
      <b/>
      <i/>
      <sz val="12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2" fontId="2" fillId="2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176" fontId="2" fillId="0" borderId="1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176" fontId="2" fillId="0" borderId="6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176" fontId="2" fillId="0" borderId="14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13" fillId="0" borderId="0" xfId="0" applyFont="1" applyAlignment="1">
      <alignment/>
    </xf>
    <xf numFmtId="0" fontId="1" fillId="3" borderId="5" xfId="0" applyFont="1" applyFill="1" applyBorder="1" applyAlignment="1">
      <alignment horizontal="right"/>
    </xf>
    <xf numFmtId="176" fontId="2" fillId="0" borderId="3" xfId="0" applyNumberFormat="1" applyFont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3" borderId="8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14" fillId="6" borderId="18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Chi-Square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925"/>
          <c:w val="0.8725"/>
          <c:h val="0.7865"/>
        </c:manualLayout>
      </c:layout>
      <c:scatterChart>
        <c:scatterStyle val="line"/>
        <c:varyColors val="0"/>
        <c:ser>
          <c:idx val="0"/>
          <c:order val="0"/>
          <c:tx>
            <c:v>Prob. density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Hoja2!$B$1:$B$201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Hoja2!$C$1:$C$201</c:f>
              <c:numCache>
                <c:ptCount val="201"/>
                <c:pt idx="1">
                  <c:v>0.1200038948507991</c:v>
                </c:pt>
                <c:pt idx="2">
                  <c:v>0.16143422588200954</c:v>
                </c:pt>
                <c:pt idx="3">
                  <c:v>0.1880730297804578</c:v>
                </c:pt>
                <c:pt idx="4">
                  <c:v>0.20657661900031335</c:v>
                </c:pt>
                <c:pt idx="5">
                  <c:v>0.21969564474811434</c:v>
                </c:pt>
                <c:pt idx="6">
                  <c:v>0.22892717364530787</c:v>
                </c:pt>
                <c:pt idx="7">
                  <c:v>0.2352101274239989</c:v>
                </c:pt>
                <c:pt idx="8">
                  <c:v>0.23918683195008164</c:v>
                </c:pt>
                <c:pt idx="9">
                  <c:v>0.24132304896253093</c:v>
                </c:pt>
                <c:pt idx="10">
                  <c:v>0.24197072453484164</c:v>
                </c:pt>
                <c:pt idx="11">
                  <c:v>0.2414039896703396</c:v>
                </c:pt>
                <c:pt idx="12">
                  <c:v>0.23984131669764</c:v>
                </c:pt>
                <c:pt idx="13">
                  <c:v>0.2374599263490475</c:v>
                </c:pt>
                <c:pt idx="14">
                  <c:v>0.23440558029832434</c:v>
                </c:pt>
                <c:pt idx="15">
                  <c:v>0.2307994842231564</c:v>
                </c:pt>
                <c:pt idx="16">
                  <c:v>0.22674330450466862</c:v>
                </c:pt>
                <c:pt idx="17">
                  <c:v>0.2223229092850334</c:v>
                </c:pt>
                <c:pt idx="18">
                  <c:v>0.21761122046588666</c:v>
                </c:pt>
                <c:pt idx="19">
                  <c:v>0.21267042967752023</c:v>
                </c:pt>
                <c:pt idx="20">
                  <c:v>0.20755374872376273</c:v>
                </c:pt>
                <c:pt idx="21">
                  <c:v>0.20230681237164197</c:v>
                </c:pt>
                <c:pt idx="22">
                  <c:v>0.19696881683369308</c:v>
                </c:pt>
                <c:pt idx="23">
                  <c:v>0.1915734540828523</c:v>
                </c:pt>
                <c:pt idx="24">
                  <c:v>0.18614968618869965</c:v>
                </c:pt>
                <c:pt idx="25">
                  <c:v>0.18072239267990592</c:v>
                </c:pt>
                <c:pt idx="26">
                  <c:v>0.1753129159537758</c:v>
                </c:pt>
                <c:pt idx="27">
                  <c:v>0.16993952395999526</c:v>
                </c:pt>
                <c:pt idx="28">
                  <c:v>0.16461780511780436</c:v>
                </c:pt>
                <c:pt idx="29">
                  <c:v>0.15936100723842436</c:v>
                </c:pt>
                <c:pt idx="30">
                  <c:v>0.15418032981377194</c:v>
                </c:pt>
                <c:pt idx="31">
                  <c:v>0.1490851771875998</c:v>
                </c:pt>
                <c:pt idx="32">
                  <c:v>0.14408337869796223</c:v>
                </c:pt>
                <c:pt idx="33">
                  <c:v>0.13918138076456585</c:v>
                </c:pt>
                <c:pt idx="34">
                  <c:v>0.13438441501473358</c:v>
                </c:pt>
                <c:pt idx="35">
                  <c:v>0.12969664584153265</c:v>
                </c:pt>
                <c:pt idx="36">
                  <c:v>0.12512130022581547</c:v>
                </c:pt>
                <c:pt idx="37">
                  <c:v>0.12066078219966524</c:v>
                </c:pt>
                <c:pt idx="38">
                  <c:v>0.11631677395877504</c:v>
                </c:pt>
                <c:pt idx="39">
                  <c:v>0.11209032532792537</c:v>
                </c:pt>
                <c:pt idx="40">
                  <c:v>0.10798193303338155</c:v>
                </c:pt>
                <c:pt idx="41">
                  <c:v>0.10399161102819308</c:v>
                </c:pt>
                <c:pt idx="42">
                  <c:v>0.10011895294284878</c:v>
                </c:pt>
                <c:pt idx="43">
                  <c:v>0.09636318758808303</c:v>
                </c:pt>
                <c:pt idx="44">
                  <c:v>0.09272322831374838</c:v>
                </c:pt>
                <c:pt idx="45">
                  <c:v>0.0891977169235089</c:v>
                </c:pt>
                <c:pt idx="46">
                  <c:v>0.08578506275642372</c:v>
                </c:pt>
                <c:pt idx="47">
                  <c:v>0.08248347747065618</c:v>
                </c:pt>
                <c:pt idx="48">
                  <c:v>0.07929100599944272</c:v>
                </c:pt>
                <c:pt idx="49">
                  <c:v>0.07620555409335657</c:v>
                </c:pt>
                <c:pt idx="50">
                  <c:v>0.07322491281438309</c:v>
                </c:pt>
                <c:pt idx="51">
                  <c:v>0.07034678030522717</c:v>
                </c:pt>
                <c:pt idx="52">
                  <c:v>0.06756878112062531</c:v>
                </c:pt>
                <c:pt idx="53">
                  <c:v>0.06488848337543973</c:v>
                </c:pt>
                <c:pt idx="54">
                  <c:v>0.06230341393629686</c:v>
                </c:pt>
                <c:pt idx="55">
                  <c:v>0.05981107185893771</c:v>
                </c:pt>
                <c:pt idx="56">
                  <c:v>0.05740894025180079</c:v>
                </c:pt>
                <c:pt idx="57">
                  <c:v>0.055094496727261306</c:v>
                </c:pt>
                <c:pt idx="58">
                  <c:v>0.05286522258506411</c:v>
                </c:pt>
                <c:pt idx="59">
                  <c:v>0.05071861085752589</c:v>
                </c:pt>
                <c:pt idx="60">
                  <c:v>0.04865217333279797</c:v>
                </c:pt>
                <c:pt idx="61">
                  <c:v>0.04666344666066533</c:v>
                </c:pt>
                <c:pt idx="62">
                  <c:v>0.04474999763482841</c:v>
                </c:pt>
                <c:pt idx="63">
                  <c:v>0.042909427736216726</c:v>
                </c:pt>
                <c:pt idx="64">
                  <c:v>0.04113937701348324</c:v>
                </c:pt>
                <c:pt idx="65">
                  <c:v>0.039437527369307473</c:v>
                </c:pt>
                <c:pt idx="66">
                  <c:v>0.037801605314393895</c:v>
                </c:pt>
                <c:pt idx="67">
                  <c:v>0.03622938424500092</c:v>
                </c:pt>
                <c:pt idx="68">
                  <c:v>0.03471868629439742</c:v>
                </c:pt>
                <c:pt idx="69">
                  <c:v>0.03326738380375142</c:v>
                </c:pt>
                <c:pt idx="70">
                  <c:v>0.03187340045354919</c:v>
                </c:pt>
                <c:pt idx="71">
                  <c:v>0.030534712092670894</c:v>
                </c:pt>
                <c:pt idx="72">
                  <c:v>0.02924934729866541</c:v>
                </c:pt>
                <c:pt idx="73">
                  <c:v>0.028015387699529763</c:v>
                </c:pt>
                <c:pt idx="74">
                  <c:v>0.02683096808437481</c:v>
                </c:pt>
                <c:pt idx="75">
                  <c:v>0.025694276327713202</c:v>
                </c:pt>
                <c:pt idx="76">
                  <c:v>0.024603553149712618</c:v>
                </c:pt>
                <c:pt idx="77">
                  <c:v>0.023557091732589974</c:v>
                </c:pt>
                <c:pt idx="78">
                  <c:v>0.0225532372113593</c:v>
                </c:pt>
                <c:pt idx="79">
                  <c:v>0.021590386055366763</c:v>
                </c:pt>
                <c:pt idx="80">
                  <c:v>0.020666985355432974</c:v>
                </c:pt>
                <c:pt idx="81">
                  <c:v>0.019781532029959872</c:v>
                </c:pt>
                <c:pt idx="82">
                  <c:v>0.018932571962031765</c:v>
                </c:pt>
                <c:pt idx="83">
                  <c:v>0.018118699078335607</c:v>
                </c:pt>
                <c:pt idx="84">
                  <c:v>0.0173385543796323</c:v>
                </c:pt>
                <c:pt idx="85">
                  <c:v>0.016590824931518096</c:v>
                </c:pt>
                <c:pt idx="86">
                  <c:v>0.0158742428233143</c:v>
                </c:pt>
                <c:pt idx="87">
                  <c:v>0.015187584102105328</c:v>
                </c:pt>
                <c:pt idx="88">
                  <c:v>0.014529667688202666</c:v>
                </c:pt>
                <c:pt idx="89">
                  <c:v>0.013899354277637941</c:v>
                </c:pt>
                <c:pt idx="90">
                  <c:v>0.01329554523667669</c:v>
                </c:pt>
                <c:pt idx="91">
                  <c:v>0.012717181492788986</c:v>
                </c:pt>
                <c:pt idx="92">
                  <c:v>0.012163242426009543</c:v>
                </c:pt>
                <c:pt idx="93">
                  <c:v>0.01163274476416291</c:v>
                </c:pt>
                <c:pt idx="94">
                  <c:v>0.011124741485015409</c:v>
                </c:pt>
                <c:pt idx="95">
                  <c:v>0.010638320728040117</c:v>
                </c:pt>
                <c:pt idx="96">
                  <c:v>0.010172604718141364</c:v>
                </c:pt>
                <c:pt idx="97">
                  <c:v>0.00972674870337757</c:v>
                </c:pt>
                <c:pt idx="98">
                  <c:v>0.009299939908443184</c:v>
                </c:pt>
                <c:pt idx="99">
                  <c:v>0.008891396505418822</c:v>
                </c:pt>
                <c:pt idx="100">
                  <c:v>0.008500366603071893</c:v>
                </c:pt>
                <c:pt idx="101">
                  <c:v>0.008126127255785053</c:v>
                </c:pt>
                <c:pt idx="102">
                  <c:v>0.007767983493005413</c:v>
                </c:pt>
                <c:pt idx="103">
                  <c:v>0.007425267369941316</c:v>
                </c:pt>
                <c:pt idx="104">
                  <c:v>0.007097337040084222</c:v>
                </c:pt>
                <c:pt idx="105">
                  <c:v>0.0067835758499994936</c:v>
                </c:pt>
                <c:pt idx="106">
                  <c:v>0.0064833914567097245</c:v>
                </c:pt>
                <c:pt idx="107">
                  <c:v>0.006196214967887229</c:v>
                </c:pt>
                <c:pt idx="108">
                  <c:v>0.005921500104976504</c:v>
                </c:pt>
                <c:pt idx="109">
                  <c:v>0.005658722389282475</c:v>
                </c:pt>
                <c:pt idx="110">
                  <c:v>0.005407378350984708</c:v>
                </c:pt>
                <c:pt idx="111">
                  <c:v>0.005166984760971021</c:v>
                </c:pt>
                <c:pt idx="112">
                  <c:v>0.004937077885324983</c:v>
                </c:pt>
                <c:pt idx="113">
                  <c:v>0.004717212762250072</c:v>
                </c:pt>
                <c:pt idx="114">
                  <c:v>0.004506962501168134</c:v>
                </c:pt>
                <c:pt idx="115">
                  <c:v>0.004305917603690423</c:v>
                </c:pt>
                <c:pt idx="116">
                  <c:v>0.004113685306125727</c:v>
                </c:pt>
                <c:pt idx="117">
                  <c:v>0.0039298889431609325</c:v>
                </c:pt>
                <c:pt idx="118">
                  <c:v>0.0037541673323248344</c:v>
                </c:pt>
                <c:pt idx="119">
                  <c:v>0.003586174178825261</c:v>
                </c:pt>
                <c:pt idx="120">
                  <c:v>0.0034255775003325427</c:v>
                </c:pt>
                <c:pt idx="121">
                  <c:v>0.0032720590712684897</c:v>
                </c:pt>
                <c:pt idx="122">
                  <c:v>0.003125313886149099</c:v>
                </c:pt>
                <c:pt idx="123">
                  <c:v>0.002985049641520891</c:v>
                </c:pt>
                <c:pt idx="124">
                  <c:v>0.002850986236024789</c:v>
                </c:pt>
                <c:pt idx="125">
                  <c:v>0.002722855288117573</c:v>
                </c:pt>
                <c:pt idx="126">
                  <c:v>0.0026003996709789336</c:v>
                </c:pt>
                <c:pt idx="127">
                  <c:v>0.0024833730641318067</c:v>
                </c:pt>
                <c:pt idx="128">
                  <c:v>0.0023715395213048138</c:v>
                </c:pt>
                <c:pt idx="129">
                  <c:v>0.0022646730540681033</c:v>
                </c:pt>
                <c:pt idx="130">
                  <c:v>0.0021625572307774972</c:v>
                </c:pt>
                <c:pt idx="131">
                  <c:v>0.002064984790366477</c:v>
                </c:pt>
                <c:pt idx="132">
                  <c:v>0.001971757270531087</c:v>
                </c:pt>
                <c:pt idx="133">
                  <c:v>0.0018826846498591272</c:v>
                </c:pt>
                <c:pt idx="134">
                  <c:v>0.0017975850034619698</c:v>
                </c:pt>
                <c:pt idx="135">
                  <c:v>0.0017162841716748909</c:v>
                </c:pt>
                <c:pt idx="136">
                  <c:v>0.001638615441399835</c:v>
                </c:pt>
                <c:pt idx="137">
                  <c:v>0.001564419239672964</c:v>
                </c:pt>
                <c:pt idx="138">
                  <c:v>0.001493542839048117</c:v>
                </c:pt>
                <c:pt idx="139">
                  <c:v>0.0014258400743963708</c:v>
                </c:pt>
                <c:pt idx="140">
                  <c:v>0.001361171070731131</c:v>
                </c:pt>
                <c:pt idx="141">
                  <c:v>0.0012994019816776313</c:v>
                </c:pt>
                <c:pt idx="142">
                  <c:v>0.0012404047382152522</c:v>
                </c:pt>
                <c:pt idx="143">
                  <c:v>0.001184056807330694</c:v>
                </c:pt>
                <c:pt idx="144">
                  <c:v>0.0011302409602296916</c:v>
                </c:pt>
                <c:pt idx="145">
                  <c:v>0.0010788450497646257</c:v>
                </c:pt>
                <c:pt idx="146">
                  <c:v>0.001029761796745018</c:v>
                </c:pt>
                <c:pt idx="147">
                  <c:v>0.000982888584807477</c:v>
                </c:pt>
                <c:pt idx="148">
                  <c:v>0.0009381272635311853</c:v>
                </c:pt>
                <c:pt idx="149">
                  <c:v>0.0008953839594944132</c:v>
                </c:pt>
                <c:pt idx="150">
                  <c:v>0.0008545688949768679</c:v>
                </c:pt>
                <c:pt idx="151">
                  <c:v>0.0008155962140218355</c:v>
                </c:pt>
                <c:pt idx="152">
                  <c:v>0.0007783838155811251</c:v>
                </c:pt>
                <c:pt idx="153">
                  <c:v>0.0007428531934746876</c:v>
                </c:pt>
                <c:pt idx="154">
                  <c:v>0.0007089292829054994</c:v>
                </c:pt>
                <c:pt idx="155">
                  <c:v>0.0006765403132788416</c:v>
                </c:pt>
                <c:pt idx="156">
                  <c:v>0.0006456176670834713</c:v>
                </c:pt>
                <c:pt idx="157">
                  <c:v>0.0006160957446003536</c:v>
                </c:pt>
                <c:pt idx="158">
                  <c:v>0.0005879118342126204</c:v>
                </c:pt>
                <c:pt idx="159">
                  <c:v>0.0005610059880982135</c:v>
                </c:pt>
                <c:pt idx="160">
                  <c:v>0.0005353209030942815</c:v>
                </c:pt>
                <c:pt idx="161">
                  <c:v>0.0005108018065297978</c:v>
                </c:pt>
                <c:pt idx="162">
                  <c:v>0.00048739634683008854</c:v>
                </c:pt>
                <c:pt idx="163">
                  <c:v>0.00046505448870397075</c:v>
                </c:pt>
                <c:pt idx="164">
                  <c:v>0.0004437284127310127</c:v>
                </c:pt>
                <c:pt idx="165">
                  <c:v>0.0004233724191730651</c:v>
                </c:pt>
                <c:pt idx="166">
                  <c:v>0.0004039428358406311</c:v>
                </c:pt>
                <c:pt idx="167">
                  <c:v>0.00038539792985088124</c:v>
                </c:pt>
                <c:pt idx="168">
                  <c:v>0.00036769782312017673</c:v>
                </c:pt>
                <c:pt idx="169">
                  <c:v>0.00035080441143981264</c:v>
                </c:pt>
                <c:pt idx="170">
                  <c:v>0.000334681286989381</c:v>
                </c:pt>
                <c:pt idx="171">
                  <c:v>0.0003192936641476409</c:v>
                </c:pt>
                <c:pt idx="172">
                  <c:v>0.00030460830846610763</c:v>
                </c:pt>
                <c:pt idx="173">
                  <c:v>0.00029059346867571235</c:v>
                </c:pt>
                <c:pt idx="174">
                  <c:v>0.0002772188116018582</c:v>
                </c:pt>
                <c:pt idx="175">
                  <c:v>0.00026445535986800554</c:v>
                </c:pt>
                <c:pt idx="176">
                  <c:v>0.0002522754322725607</c:v>
                </c:pt>
                <c:pt idx="177">
                  <c:v>0.00024065258672832706</c:v>
                </c:pt>
                <c:pt idx="178">
                  <c:v>0.00022956156565810557</c:v>
                </c:pt>
                <c:pt idx="179">
                  <c:v>0.00021897824374420767</c:v>
                </c:pt>
                <c:pt idx="180">
                  <c:v>0.00020887957793367466</c:v>
                </c:pt>
                <c:pt idx="181">
                  <c:v>0.0001992435596048817</c:v>
                </c:pt>
                <c:pt idx="182">
                  <c:v>0.00019004916880495333</c:v>
                </c:pt>
                <c:pt idx="183">
                  <c:v>0.00018127633047102543</c:v>
                </c:pt>
                <c:pt idx="184">
                  <c:v>0.00017290587255187252</c:v>
                </c:pt>
                <c:pt idx="185">
                  <c:v>0.00016491948594976605</c:v>
                </c:pt>
                <c:pt idx="186">
                  <c:v>0.0001572996862056617</c:v>
                </c:pt>
                <c:pt idx="187">
                  <c:v>0.00015002977685391993</c:v>
                </c:pt>
                <c:pt idx="188">
                  <c:v>0.0001430938143757551</c:v>
                </c:pt>
                <c:pt idx="189">
                  <c:v>0.00013647657468349048</c:v>
                </c:pt>
                <c:pt idx="190">
                  <c:v>0.00013016352107046348</c:v>
                </c:pt>
                <c:pt idx="191">
                  <c:v>0.00012414077356409393</c:v>
                </c:pt>
                <c:pt idx="192">
                  <c:v>0.00011839507962218795</c:v>
                </c:pt>
                <c:pt idx="193">
                  <c:v>0.00011291378611501756</c:v>
                </c:pt>
                <c:pt idx="194">
                  <c:v>0.00010768481253808352</c:v>
                </c:pt>
                <c:pt idx="195">
                  <c:v>0.00010269662540274705</c:v>
                </c:pt>
                <c:pt idx="196">
                  <c:v>9.793821375410579E-05</c:v>
                </c:pt>
                <c:pt idx="197">
                  <c:v>9.339906576759027E-05</c:v>
                </c:pt>
                <c:pt idx="198">
                  <c:v>8.906914637778024E-05</c:v>
                </c:pt>
                <c:pt idx="199">
                  <c:v>8.493887589487854E-05</c:v>
                </c:pt>
                <c:pt idx="200">
                  <c:v>8.09991095661456E-05</c:v>
                </c:pt>
              </c:numCache>
            </c:numRef>
          </c:yVal>
          <c:smooth val="0"/>
        </c:ser>
        <c:axId val="1778549"/>
        <c:axId val="16006942"/>
      </c:scatterChart>
      <c:scatterChart>
        <c:scatterStyle val="lineMarker"/>
        <c:varyColors val="0"/>
        <c:ser>
          <c:idx val="1"/>
          <c:order val="1"/>
          <c:tx>
            <c:v>Distribution function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Hoja2!$B$1:$B$201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Hoja2!$D$1:$D$201</c:f>
              <c:numCache>
                <c:ptCount val="201"/>
                <c:pt idx="1">
                  <c:v>0.008162576266865115</c:v>
                </c:pt>
                <c:pt idx="2">
                  <c:v>0.02241070223774148</c:v>
                </c:pt>
                <c:pt idx="3">
                  <c:v>0.03997151965440479</c:v>
                </c:pt>
                <c:pt idx="4">
                  <c:v>0.059757504822547304</c:v>
                </c:pt>
                <c:pt idx="5">
                  <c:v>0.08110858829943506</c:v>
                </c:pt>
                <c:pt idx="6">
                  <c:v>0.10356762643438694</c:v>
                </c:pt>
                <c:pt idx="7">
                  <c:v>0.12679605012730383</c:v>
                </c:pt>
                <c:pt idx="8">
                  <c:v>0.1505329665160052</c:v>
                </c:pt>
                <c:pt idx="9">
                  <c:v>0.17457219067133392</c:v>
                </c:pt>
                <c:pt idx="10">
                  <c:v>0.19874804233575424</c:v>
                </c:pt>
                <c:pt idx="11">
                  <c:v>0.22292591456571906</c:v>
                </c:pt>
                <c:pt idx="12">
                  <c:v>0.2469956843514374</c:v>
                </c:pt>
                <c:pt idx="13">
                  <c:v>0.27086692324175815</c:v>
                </c:pt>
                <c:pt idx="14">
                  <c:v>0.29446526776516024</c:v>
                </c:pt>
                <c:pt idx="15">
                  <c:v>0.31772966761416277</c:v>
                </c:pt>
                <c:pt idx="16">
                  <c:v>0.34061017641421504</c:v>
                </c:pt>
                <c:pt idx="17">
                  <c:v>0.3630661973343473</c:v>
                </c:pt>
                <c:pt idx="18">
                  <c:v>0.3850650632897302</c:v>
                </c:pt>
                <c:pt idx="19">
                  <c:v>0.4065808199691036</c:v>
                </c:pt>
                <c:pt idx="20">
                  <c:v>0.42759329263636514</c:v>
                </c:pt>
                <c:pt idx="21">
                  <c:v>0.44808723179963</c:v>
                </c:pt>
                <c:pt idx="22">
                  <c:v>0.46805162084393637</c:v>
                </c:pt>
                <c:pt idx="23">
                  <c:v>0.48747908035002585</c:v>
                </c:pt>
                <c:pt idx="24">
                  <c:v>0.5063653754347428</c:v>
                </c:pt>
                <c:pt idx="25">
                  <c:v>0.5247089136900106</c:v>
                </c:pt>
                <c:pt idx="26">
                  <c:v>0.5425104484773056</c:v>
                </c:pt>
                <c:pt idx="27">
                  <c:v>0.5597726985123533</c:v>
                </c:pt>
                <c:pt idx="28">
                  <c:v>0.5765000722020589</c:v>
                </c:pt>
                <c:pt idx="29">
                  <c:v>0.5926984170376102</c:v>
                </c:pt>
                <c:pt idx="30">
                  <c:v>0.6083748891469792</c:v>
                </c:pt>
                <c:pt idx="31">
                  <c:v>0.6235374005484702</c:v>
                </c:pt>
                <c:pt idx="32">
                  <c:v>0.6381950494797872</c:v>
                </c:pt>
                <c:pt idx="33">
                  <c:v>0.6523574141518149</c:v>
                </c:pt>
                <c:pt idx="34">
                  <c:v>0.6660347961280726</c:v>
                </c:pt>
                <c:pt idx="35">
                  <c:v>0.6792379140468021</c:v>
                </c:pt>
                <c:pt idx="36">
                  <c:v>0.6919778892286406</c:v>
                </c:pt>
                <c:pt idx="37">
                  <c:v>0.7042660153313679</c:v>
                </c:pt>
                <c:pt idx="38">
                  <c:v>0.7161139067969138</c:v>
                </c:pt>
                <c:pt idx="39">
                  <c:v>0.7275332713362924</c:v>
                </c:pt>
                <c:pt idx="40">
                  <c:v>0.7385358935323796</c:v>
                </c:pt>
                <c:pt idx="41">
                  <c:v>0.749133610731905</c:v>
                </c:pt>
                <c:pt idx="42">
                  <c:v>0.7593381520575277</c:v>
                </c:pt>
                <c:pt idx="43">
                  <c:v>0.7691612818589131</c:v>
                </c:pt>
                <c:pt idx="44">
                  <c:v>0.7786146371263778</c:v>
                </c:pt>
                <c:pt idx="45">
                  <c:v>0.787709732348421</c:v>
                </c:pt>
                <c:pt idx="46">
                  <c:v>0.796457934329566</c:v>
                </c:pt>
                <c:pt idx="47">
                  <c:v>0.8048704407019459</c:v>
                </c:pt>
                <c:pt idx="48">
                  <c:v>0.8129582617237001</c:v>
                </c:pt>
                <c:pt idx="49">
                  <c:v>0.8207322210641214</c:v>
                </c:pt>
                <c:pt idx="50">
                  <c:v>0.8282028761814306</c:v>
                </c:pt>
                <c:pt idx="51">
                  <c:v>0.8353806128922746</c:v>
                </c:pt>
                <c:pt idx="52">
                  <c:v>0.8422755636969398</c:v>
                </c:pt>
                <c:pt idx="53">
                  <c:v>0.8488976206225417</c:v>
                </c:pt>
                <c:pt idx="54">
                  <c:v>0.8552564303484417</c:v>
                </c:pt>
                <c:pt idx="55">
                  <c:v>0.8613613907626978</c:v>
                </c:pt>
                <c:pt idx="56">
                  <c:v>0.8672216487830596</c:v>
                </c:pt>
                <c:pt idx="57">
                  <c:v>0.8728460992931548</c:v>
                </c:pt>
                <c:pt idx="58">
                  <c:v>0.8782433850598365</c:v>
                </c:pt>
                <c:pt idx="59">
                  <c:v>0.8834218975113876</c:v>
                </c:pt>
                <c:pt idx="60">
                  <c:v>0.8883897863708483</c:v>
                </c:pt>
                <c:pt idx="61">
                  <c:v>0.8931549282453237</c:v>
                </c:pt>
                <c:pt idx="62">
                  <c:v>0.8977249817421942</c:v>
                </c:pt>
                <c:pt idx="63">
                  <c:v>0.9021073543504241</c:v>
                </c:pt>
                <c:pt idx="64">
                  <c:v>0.9063092156130175</c:v>
                </c:pt>
                <c:pt idx="65">
                  <c:v>0.9103375011515105</c:v>
                </c:pt>
                <c:pt idx="66">
                  <c:v>0.9141989169922204</c:v>
                </c:pt>
                <c:pt idx="67">
                  <c:v>0.9178999441438193</c:v>
                </c:pt>
                <c:pt idx="68">
                  <c:v>0.9214468433811094</c:v>
                </c:pt>
                <c:pt idx="69">
                  <c:v>0.9248456601946822</c:v>
                </c:pt>
                <c:pt idx="70">
                  <c:v>0.9281022298704685</c:v>
                </c:pt>
                <c:pt idx="71">
                  <c:v>0.9312221826671037</c:v>
                </c:pt>
                <c:pt idx="72">
                  <c:v>0.9342109490625615</c:v>
                </c:pt>
                <c:pt idx="73">
                  <c:v>0.9370737650447096</c:v>
                </c:pt>
                <c:pt idx="74">
                  <c:v>0.9398156774233141</c:v>
                </c:pt>
                <c:pt idx="75">
                  <c:v>0.9424415491436351</c:v>
                </c:pt>
                <c:pt idx="76">
                  <c:v>0.9449560678097475</c:v>
                </c:pt>
                <c:pt idx="77">
                  <c:v>0.9473637376422841</c:v>
                </c:pt>
                <c:pt idx="78">
                  <c:v>0.9496689053249715</c:v>
                </c:pt>
                <c:pt idx="79">
                  <c:v>0.9518757509360841</c:v>
                </c:pt>
                <c:pt idx="80">
                  <c:v>0.9539882967396048</c:v>
                </c:pt>
                <c:pt idx="81">
                  <c:v>0.9560104122080931</c:v>
                </c:pt>
                <c:pt idx="82">
                  <c:v>0.9579458189626515</c:v>
                </c:pt>
                <c:pt idx="83">
                  <c:v>0.9597980956236333</c:v>
                </c:pt>
                <c:pt idx="84">
                  <c:v>0.9615706825667659</c:v>
                </c:pt>
                <c:pt idx="85">
                  <c:v>0.9632668865802864</c:v>
                </c:pt>
                <c:pt idx="86">
                  <c:v>0.9648898854195128</c:v>
                </c:pt>
                <c:pt idx="87">
                  <c:v>0.9664427322560212</c:v>
                </c:pt>
                <c:pt idx="88">
                  <c:v>0.9679283600192586</c:v>
                </c:pt>
                <c:pt idx="89">
                  <c:v>0.9693495856290211</c:v>
                </c:pt>
                <c:pt idx="90">
                  <c:v>0.9707091141177495</c:v>
                </c:pt>
                <c:pt idx="91">
                  <c:v>0.972009542642073</c:v>
                </c:pt>
                <c:pt idx="92">
                  <c:v>0.9732533643834436</c:v>
                </c:pt>
                <c:pt idx="93">
                  <c:v>0.9744429723380778</c:v>
                </c:pt>
                <c:pt idx="94">
                  <c:v>0.9755806629967481</c:v>
                </c:pt>
                <c:pt idx="95">
                  <c:v>0.9766686399152524</c:v>
                </c:pt>
                <c:pt idx="96">
                  <c:v>0.9777090171766434</c:v>
                </c:pt>
                <c:pt idx="97">
                  <c:v>0.9787038227465167</c:v>
                </c:pt>
                <c:pt idx="98">
                  <c:v>0.9796550017228483</c:v>
                </c:pt>
                <c:pt idx="99">
                  <c:v>0.9805644194820338</c:v>
                </c:pt>
                <c:pt idx="100">
                  <c:v>0.9814338647229222</c:v>
                </c:pt>
                <c:pt idx="101">
                  <c:v>0.9822650524107546</c:v>
                </c:pt>
                <c:pt idx="102">
                  <c:v>0.9830596266230156</c:v>
                </c:pt>
                <c:pt idx="103">
                  <c:v>0.9838191632992883</c:v>
                </c:pt>
                <c:pt idx="104">
                  <c:v>0.9845451728972671</c:v>
                </c:pt>
                <c:pt idx="105">
                  <c:v>0.9852391035008647</c:v>
                </c:pt>
                <c:pt idx="106">
                  <c:v>0.9859023410635891</c:v>
                </c:pt>
                <c:pt idx="107">
                  <c:v>0.9865362152349119</c:v>
                </c:pt>
                <c:pt idx="108">
                  <c:v>0.9871419993054984</c:v>
                </c:pt>
                <c:pt idx="109">
                  <c:v>0.9877209130349344</c:v>
                </c:pt>
                <c:pt idx="110">
                  <c:v>0.9882741247919609</c:v>
                </c:pt>
                <c:pt idx="111">
                  <c:v>0.9888027536167538</c:v>
                </c:pt>
                <c:pt idx="112">
                  <c:v>0.9893078712075222</c:v>
                </c:pt>
                <c:pt idx="113">
                  <c:v>0.9897905038336801</c:v>
                </c:pt>
                <c:pt idx="114">
                  <c:v>0.9902516341778236</c:v>
                </c:pt>
                <c:pt idx="115">
                  <c:v>0.9906922031087139</c:v>
                </c:pt>
                <c:pt idx="116">
                  <c:v>0.9911131113874386</c:v>
                </c:pt>
                <c:pt idx="117">
                  <c:v>0.9915152213088858</c:v>
                </c:pt>
                <c:pt idx="118">
                  <c:v>0.9918993582806299</c:v>
                </c:pt>
                <c:pt idx="119">
                  <c:v>0.9922663123412853</c:v>
                </c:pt>
                <c:pt idx="120">
                  <c:v>0.9926168396203466</c:v>
                </c:pt>
                <c:pt idx="121">
                  <c:v>0.9929516637414857</c:v>
                </c:pt>
                <c:pt idx="122">
                  <c:v>0.9932714771712344</c:v>
                </c:pt>
                <c:pt idx="123">
                  <c:v>0.9935769425149358</c:v>
                </c:pt>
                <c:pt idx="124">
                  <c:v>0.9938686937617993</c:v>
                </c:pt>
                <c:pt idx="125">
                  <c:v>0.9941473374808493</c:v>
                </c:pt>
                <c:pt idx="126">
                  <c:v>0.9944134539695093</c:v>
                </c:pt>
                <c:pt idx="127">
                  <c:v>0.994667598356517</c:v>
                </c:pt>
                <c:pt idx="128">
                  <c:v>0.9949103016608163</c:v>
                </c:pt>
                <c:pt idx="129">
                  <c:v>0.99514207180803</c:v>
                </c:pt>
                <c:pt idx="130">
                  <c:v>0.9953633946060645</c:v>
                </c:pt>
                <c:pt idx="131">
                  <c:v>0.9955747346813542</c:v>
                </c:pt>
                <c:pt idx="132">
                  <c:v>0.9957765363772114</c:v>
                </c:pt>
                <c:pt idx="133">
                  <c:v>0.9959692246156928</c:v>
                </c:pt>
                <c:pt idx="134">
                  <c:v>0.9961532057243595</c:v>
                </c:pt>
                <c:pt idx="135">
                  <c:v>0.9963288682292566</c:v>
                </c:pt>
                <c:pt idx="136">
                  <c:v>0.9964965836153986</c:v>
                </c:pt>
                <c:pt idx="137">
                  <c:v>0.9966567070560042</c:v>
                </c:pt>
                <c:pt idx="138">
                  <c:v>0.9968095781116815</c:v>
                </c:pt>
                <c:pt idx="139">
                  <c:v>0.9969555214007257</c:v>
                </c:pt>
                <c:pt idx="140">
                  <c:v>0.9970948472416523</c:v>
                </c:pt>
                <c:pt idx="141">
                  <c:v>0.9972278522690465</c:v>
                </c:pt>
                <c:pt idx="142">
                  <c:v>0.9973548200237777</c:v>
                </c:pt>
                <c:pt idx="143">
                  <c:v>0.9974760215185864</c:v>
                </c:pt>
                <c:pt idx="144">
                  <c:v>0.9975917157800166</c:v>
                </c:pt>
                <c:pt idx="145">
                  <c:v>0.9977021503676338</c:v>
                </c:pt>
                <c:pt idx="146">
                  <c:v>0.9978075618714327</c:v>
                </c:pt>
                <c:pt idx="147">
                  <c:v>0.9979081763883058</c:v>
                </c:pt>
                <c:pt idx="148">
                  <c:v>0.9980042099784145</c:v>
                </c:pt>
                <c:pt idx="149">
                  <c:v>0.9980958691022713</c:v>
                </c:pt>
                <c:pt idx="150">
                  <c:v>0.9981833510393119</c:v>
                </c:pt>
                <c:pt idx="151">
                  <c:v>0.9982668442887087</c:v>
                </c:pt>
                <c:pt idx="152">
                  <c:v>0.9983465289531459</c:v>
                </c:pt>
                <c:pt idx="153">
                  <c:v>0.9984225771062528</c:v>
                </c:pt>
                <c:pt idx="154">
                  <c:v>0.9984951531443631</c:v>
                </c:pt>
                <c:pt idx="155">
                  <c:v>0.9985644141232419</c:v>
                </c:pt>
                <c:pt idx="156">
                  <c:v>0.9986305100804008</c:v>
                </c:pt>
                <c:pt idx="157">
                  <c:v>0.9986935843435942</c:v>
                </c:pt>
                <c:pt idx="158">
                  <c:v>0.9987537738260679</c:v>
                </c:pt>
                <c:pt idx="159">
                  <c:v>0.9988112093091102</c:v>
                </c:pt>
                <c:pt idx="160">
                  <c:v>0.9988660157124318</c:v>
                </c:pt>
                <c:pt idx="161">
                  <c:v>0.9989183123528839</c:v>
                </c:pt>
                <c:pt idx="162">
                  <c:v>0.9989682131919972</c:v>
                </c:pt>
                <c:pt idx="163">
                  <c:v>0.999015827091295</c:v>
                </c:pt>
                <c:pt idx="164">
                  <c:v>0.9990612579634005</c:v>
                </c:pt>
                <c:pt idx="165">
                  <c:v>0.9991046051044205</c:v>
                </c:pt>
                <c:pt idx="166">
                  <c:v>0.9991459633224512</c:v>
                </c:pt>
                <c:pt idx="167">
                  <c:v>0.9991854231560565</c:v>
                </c:pt>
                <c:pt idx="168">
                  <c:v>0.9992230710639418</c:v>
                </c:pt>
                <c:pt idx="169">
                  <c:v>0.9992589896063584</c:v>
                </c:pt>
                <c:pt idx="170">
                  <c:v>0.9992932576185891</c:v>
                </c:pt>
                <c:pt idx="171">
                  <c:v>0.9993259503768503</c:v>
                </c:pt>
                <c:pt idx="172">
                  <c:v>0.9993571397569345</c:v>
                </c:pt>
                <c:pt idx="173">
                  <c:v>0.9993868943859032</c:v>
                </c:pt>
                <c:pt idx="174">
                  <c:v>0.9994152797871273</c:v>
                </c:pt>
                <c:pt idx="175">
                  <c:v>0.9994423585189579</c:v>
                </c:pt>
                <c:pt idx="176">
                  <c:v>0.999468190307304</c:v>
                </c:pt>
                <c:pt idx="177">
                  <c:v>0.9994928321723761</c:v>
                </c:pt>
                <c:pt idx="178">
                  <c:v>0.9995163385498462</c:v>
                </c:pt>
                <c:pt idx="179">
                  <c:v>0.9995387614066683</c:v>
                </c:pt>
                <c:pt idx="180">
                  <c:v>0.9995601503517856</c:v>
                </c:pt>
                <c:pt idx="181">
                  <c:v>0.9995805527419476</c:v>
                </c:pt>
                <c:pt idx="182">
                  <c:v>0.9996000137828485</c:v>
                </c:pt>
                <c:pt idx="183">
                  <c:v>0.9996185766257885</c:v>
                </c:pt>
                <c:pt idx="184">
                  <c:v>0.9996362824600538</c:v>
                </c:pt>
                <c:pt idx="185">
                  <c:v>0.9996531706011996</c:v>
                </c:pt>
                <c:pt idx="186">
                  <c:v>0.9996692785754162</c:v>
                </c:pt>
                <c:pt idx="187">
                  <c:v>0.9996846422001456</c:v>
                </c:pt>
                <c:pt idx="188">
                  <c:v>0.9996992956611171</c:v>
                </c:pt>
                <c:pt idx="189">
                  <c:v>0.9997132715859526</c:v>
                </c:pt>
                <c:pt idx="190">
                  <c:v>0.9997266011144954</c:v>
                </c:pt>
                <c:pt idx="191">
                  <c:v>0.9997393139660048</c:v>
                </c:pt>
                <c:pt idx="192">
                  <c:v>0.9997514385033535</c:v>
                </c:pt>
                <c:pt idx="193">
                  <c:v>0.9997630017943583</c:v>
                </c:pt>
                <c:pt idx="194">
                  <c:v>0.9997740296703734</c:v>
                </c:pt>
                <c:pt idx="195">
                  <c:v>0.9997845467822616</c:v>
                </c:pt>
                <c:pt idx="196">
                  <c:v>0.9997945766538631</c:v>
                </c:pt>
                <c:pt idx="197">
                  <c:v>0.99980414173307</c:v>
                </c:pt>
                <c:pt idx="198">
                  <c:v>0.999813263440612</c:v>
                </c:pt>
                <c:pt idx="199">
                  <c:v>0.9998219622166556</c:v>
                </c:pt>
                <c:pt idx="200">
                  <c:v>0.9998302575653115</c:v>
                </c:pt>
              </c:numCache>
            </c:numRef>
          </c:yVal>
          <c:smooth val="0"/>
        </c:ser>
        <c:axId val="9844751"/>
        <c:axId val="21493896"/>
      </c:scatterChart>
      <c:valAx>
        <c:axId val="1778549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06942"/>
        <c:crosses val="autoZero"/>
        <c:crossBetween val="midCat"/>
        <c:dispUnits/>
      </c:valAx>
      <c:valAx>
        <c:axId val="1600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Prob.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8549"/>
        <c:crosses val="autoZero"/>
        <c:crossBetween val="midCat"/>
        <c:dispUnits/>
      </c:valAx>
      <c:valAx>
        <c:axId val="9844751"/>
        <c:scaling>
          <c:orientation val="minMax"/>
        </c:scaling>
        <c:axPos val="b"/>
        <c:delete val="1"/>
        <c:majorTickMark val="in"/>
        <c:minorTickMark val="none"/>
        <c:tickLblPos val="nextTo"/>
        <c:crossAx val="21493896"/>
        <c:crosses val="max"/>
        <c:crossBetween val="midCat"/>
        <c:dispUnits/>
      </c:valAx>
      <c:valAx>
        <c:axId val="21493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Distribution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447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41"/>
          <c:w val="0.5125"/>
          <c:h val="0.04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12</xdr:col>
      <xdr:colOff>95250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448050" y="638175"/>
        <a:ext cx="53054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80" zoomScaleNormal="80" workbookViewId="0" topLeftCell="A1">
      <selection activeCell="A1" sqref="A1:M1"/>
    </sheetView>
  </sheetViews>
  <sheetFormatPr defaultColWidth="11.421875" defaultRowHeight="12.75"/>
  <cols>
    <col min="2" max="2" width="12.28125" style="0" bestFit="1" customWidth="1"/>
    <col min="3" max="3" width="15.8515625" style="0" customWidth="1"/>
    <col min="5" max="5" width="0.71875" style="0" customWidth="1"/>
    <col min="11" max="11" width="8.8515625" style="0" customWidth="1"/>
    <col min="12" max="12" width="12.140625" style="0" customWidth="1"/>
    <col min="13" max="14" width="1.421875" style="0" customWidth="1"/>
  </cols>
  <sheetData>
    <row r="1" spans="1:14" ht="24" customHeight="1" thickBot="1">
      <c r="A1" s="39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20"/>
    </row>
    <row r="2" spans="1:14" ht="26.25" customHeight="1" thickBot="1">
      <c r="A2" s="42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20"/>
    </row>
    <row r="3" spans="1:14" ht="13.5" thickBot="1">
      <c r="A3" s="22" t="s">
        <v>0</v>
      </c>
      <c r="B3" s="24">
        <v>3</v>
      </c>
      <c r="C3" s="45" t="s">
        <v>20</v>
      </c>
      <c r="D3" s="46"/>
      <c r="E3" s="20"/>
      <c r="M3" s="20"/>
      <c r="N3" s="20"/>
    </row>
    <row r="4" spans="1:14" ht="13.5" thickBot="1">
      <c r="A4" s="5" t="s">
        <v>2</v>
      </c>
      <c r="B4" s="1">
        <f>+B3</f>
        <v>3</v>
      </c>
      <c r="C4" s="45"/>
      <c r="D4" s="46"/>
      <c r="E4" s="20"/>
      <c r="M4" s="20"/>
      <c r="N4" s="20"/>
    </row>
    <row r="5" spans="1:14" ht="13.5" thickBot="1">
      <c r="A5" s="6" t="s">
        <v>3</v>
      </c>
      <c r="B5" s="1">
        <f>2*B3</f>
        <v>6</v>
      </c>
      <c r="C5" s="47"/>
      <c r="D5" s="46"/>
      <c r="E5" s="20"/>
      <c r="M5" s="20"/>
      <c r="N5" s="20"/>
    </row>
    <row r="6" spans="1:14" ht="13.5" thickBot="1">
      <c r="A6" s="7" t="s">
        <v>16</v>
      </c>
      <c r="B6" s="9">
        <f>+B5^(1/2)</f>
        <v>2.449489742783178</v>
      </c>
      <c r="C6" s="48"/>
      <c r="D6" s="49"/>
      <c r="E6" s="20"/>
      <c r="M6" s="20"/>
      <c r="N6" s="20"/>
    </row>
    <row r="7" spans="1:14" ht="13.5" thickBot="1">
      <c r="A7" s="7" t="s">
        <v>17</v>
      </c>
      <c r="B7" s="1">
        <f>IF(B3&gt;2,B3-2,"Error")</f>
        <v>1</v>
      </c>
      <c r="E7" s="20"/>
      <c r="M7" s="20"/>
      <c r="N7" s="20"/>
    </row>
    <row r="8" spans="1:14" ht="13.5" thickBot="1">
      <c r="A8" s="8" t="s">
        <v>4</v>
      </c>
      <c r="B8" s="9">
        <f>GAMMAINV(1/2,Hoja2!$A$2,Hoja2!$A$4)</f>
        <v>2.365973159612622</v>
      </c>
      <c r="E8" s="20"/>
      <c r="M8" s="20"/>
      <c r="N8" s="20"/>
    </row>
    <row r="9" spans="1:14" ht="15" thickBot="1">
      <c r="A9" s="15" t="s">
        <v>9</v>
      </c>
      <c r="B9" s="16">
        <f>(2^(3/2))/B3^(1/2)</f>
        <v>1.632993161855452</v>
      </c>
      <c r="C9" s="17" t="str">
        <f>IF(B9="Error","-------",IF(B9&gt;0,"Right Skewed",IF(B9&lt;0,"Left Skewed","Symmetric")))</f>
        <v>Right Skewed</v>
      </c>
      <c r="E9" s="20"/>
      <c r="M9" s="20"/>
      <c r="N9" s="20"/>
    </row>
    <row r="10" spans="1:14" ht="15" thickBot="1">
      <c r="A10" s="18" t="s">
        <v>10</v>
      </c>
      <c r="B10" s="19">
        <f>12/B3</f>
        <v>4</v>
      </c>
      <c r="C10" s="23" t="str">
        <f>IF(B10="Error","-------",IF(B10&gt;0,"Steep",IF(B10&lt;0,"Flat","Normal")))</f>
        <v>Steep</v>
      </c>
      <c r="E10" s="20"/>
      <c r="M10" s="20"/>
      <c r="N10" s="20"/>
    </row>
    <row r="11" spans="1:14" ht="13.5" thickBot="1">
      <c r="A11" s="50" t="s">
        <v>14</v>
      </c>
      <c r="B11" s="51"/>
      <c r="C11" s="50" t="s">
        <v>15</v>
      </c>
      <c r="D11" s="51"/>
      <c r="E11" s="20"/>
      <c r="M11" s="20"/>
      <c r="N11" s="20"/>
    </row>
    <row r="12" spans="1:14" ht="15" thickBot="1">
      <c r="A12" s="10" t="s">
        <v>5</v>
      </c>
      <c r="B12" s="11" t="s">
        <v>6</v>
      </c>
      <c r="C12" s="10" t="s">
        <v>7</v>
      </c>
      <c r="D12" s="12" t="s">
        <v>8</v>
      </c>
      <c r="E12" s="20"/>
      <c r="M12" s="20"/>
      <c r="N12" s="20"/>
    </row>
    <row r="13" spans="1:14" ht="13.5" thickBot="1">
      <c r="A13" s="25">
        <v>0.1</v>
      </c>
      <c r="B13" s="13">
        <f>GAMMAINV(A13,Hoja2!$A$2,Hoja2!$A$4)</f>
        <v>0.5843730832566507</v>
      </c>
      <c r="C13" s="28">
        <v>1</v>
      </c>
      <c r="D13" s="14">
        <f>IF(C13&gt;0,GAMMADIST(C13,Hoja2!$A$2,Hoja2!$A$4,TRUE),0)</f>
        <v>0.1987480423357543</v>
      </c>
      <c r="E13" s="20"/>
      <c r="M13" s="20"/>
      <c r="N13" s="20"/>
    </row>
    <row r="14" spans="1:14" ht="13.5" thickBot="1">
      <c r="A14" s="26">
        <v>0.25</v>
      </c>
      <c r="B14" s="13">
        <f>GAMMAINV(A14,Hoja2!$A$2,Hoja2!$A$4)</f>
        <v>1.212533788930159</v>
      </c>
      <c r="C14" s="29">
        <v>2</v>
      </c>
      <c r="D14" s="14">
        <f>IF(C14&gt;0,GAMMADIST(C14,Hoja2!$A$2,Hoja2!$A$4,TRUE),0)</f>
        <v>0.4275932926363651</v>
      </c>
      <c r="E14" s="20"/>
      <c r="M14" s="20"/>
      <c r="N14" s="20"/>
    </row>
    <row r="15" spans="1:14" ht="13.5" thickBot="1">
      <c r="A15" s="26">
        <v>0.5</v>
      </c>
      <c r="B15" s="13">
        <f>GAMMAINV(A15,Hoja2!$A$2,Hoja2!$A$4)</f>
        <v>2.365973159612622</v>
      </c>
      <c r="C15" s="29">
        <v>3</v>
      </c>
      <c r="D15" s="14">
        <f>IF(C15&gt;0,GAMMADIST(C15,Hoja2!$A$2,Hoja2!$A$4,TRUE),0)</f>
        <v>0.6083748891469791</v>
      </c>
      <c r="E15" s="20"/>
      <c r="M15" s="20"/>
      <c r="N15" s="20"/>
    </row>
    <row r="16" spans="1:14" ht="13.5" thickBot="1">
      <c r="A16" s="26">
        <v>0.75</v>
      </c>
      <c r="B16" s="13">
        <f>GAMMAINV(A16,Hoja2!$A$2,Hoja2!$A$4)</f>
        <v>4.108342182007618</v>
      </c>
      <c r="C16" s="29">
        <v>4</v>
      </c>
      <c r="D16" s="14">
        <f>IF(C16&gt;0,GAMMADIST(C16,Hoja2!$A$2,Hoja2!$A$4,TRUE),0)</f>
        <v>0.7385358935323795</v>
      </c>
      <c r="E16" s="20"/>
      <c r="M16" s="20"/>
      <c r="N16" s="20"/>
    </row>
    <row r="17" spans="1:14" ht="13.5" thickBot="1">
      <c r="A17" s="27">
        <v>0.9</v>
      </c>
      <c r="B17" s="13">
        <f>GAMMAINV(A17,Hoja2!$A$2,Hoja2!$A$4)</f>
        <v>6.251393642742187</v>
      </c>
      <c r="C17" s="30">
        <v>5</v>
      </c>
      <c r="D17" s="14">
        <f>IF(C17&gt;0,GAMMADIST(C17,Hoja2!$A$2,Hoja2!$A$4,TRUE),0)</f>
        <v>0.8282028761814308</v>
      </c>
      <c r="E17" s="20"/>
      <c r="M17" s="20"/>
      <c r="N17" s="20"/>
    </row>
    <row r="18" spans="1:14" ht="13.5" thickBot="1">
      <c r="A18" s="31" t="s">
        <v>13</v>
      </c>
      <c r="B18" s="32"/>
      <c r="C18" s="32"/>
      <c r="D18" s="33"/>
      <c r="E18" s="20"/>
      <c r="M18" s="20"/>
      <c r="N18" s="20"/>
    </row>
    <row r="19" spans="1:14" ht="4.5" customHeight="1" thickBot="1">
      <c r="A19" s="20"/>
      <c r="B19" s="20"/>
      <c r="C19" s="20"/>
      <c r="D19" s="20"/>
      <c r="E19" s="20"/>
      <c r="M19" s="20"/>
      <c r="N19" s="20"/>
    </row>
    <row r="20" spans="1:14" ht="12.75">
      <c r="A20" s="34" t="s">
        <v>21</v>
      </c>
      <c r="B20" s="34"/>
      <c r="C20" s="34"/>
      <c r="D20" s="34"/>
      <c r="E20" s="20"/>
      <c r="M20" s="20"/>
      <c r="N20" s="20"/>
    </row>
    <row r="21" spans="1:14" ht="12.75">
      <c r="A21" s="35"/>
      <c r="B21" s="35"/>
      <c r="C21" s="35"/>
      <c r="D21" s="35"/>
      <c r="E21" s="20"/>
      <c r="M21" s="20"/>
      <c r="N21" s="20"/>
    </row>
    <row r="22" spans="1:14" ht="12.75">
      <c r="A22" s="35"/>
      <c r="B22" s="35"/>
      <c r="C22" s="35"/>
      <c r="D22" s="35"/>
      <c r="E22" s="20"/>
      <c r="M22" s="20"/>
      <c r="N22" s="20"/>
    </row>
    <row r="23" spans="1:14" ht="12.75">
      <c r="A23" s="35"/>
      <c r="B23" s="35"/>
      <c r="C23" s="35"/>
      <c r="D23" s="35"/>
      <c r="E23" s="20"/>
      <c r="M23" s="20"/>
      <c r="N23" s="20"/>
    </row>
    <row r="24" spans="1:14" ht="12.75">
      <c r="A24" s="35"/>
      <c r="B24" s="35"/>
      <c r="C24" s="35"/>
      <c r="D24" s="35"/>
      <c r="E24" s="20"/>
      <c r="M24" s="20"/>
      <c r="N24" s="20"/>
    </row>
    <row r="25" spans="1:14" ht="12.75">
      <c r="A25" s="35"/>
      <c r="B25" s="35"/>
      <c r="C25" s="35"/>
      <c r="D25" s="35"/>
      <c r="E25" s="20"/>
      <c r="M25" s="20"/>
      <c r="N25" s="20"/>
    </row>
    <row r="26" spans="1:14" ht="12.75">
      <c r="A26" s="35"/>
      <c r="B26" s="35"/>
      <c r="C26" s="35"/>
      <c r="D26" s="35"/>
      <c r="E26" s="20"/>
      <c r="M26" s="20"/>
      <c r="N26" s="20"/>
    </row>
    <row r="27" spans="1:14" ht="12.75">
      <c r="A27" s="35"/>
      <c r="B27" s="35"/>
      <c r="C27" s="35"/>
      <c r="D27" s="35"/>
      <c r="E27" s="20"/>
      <c r="M27" s="20"/>
      <c r="N27" s="20"/>
    </row>
    <row r="28" spans="1:14" ht="12.75">
      <c r="A28" s="35"/>
      <c r="B28" s="35"/>
      <c r="C28" s="35"/>
      <c r="D28" s="35"/>
      <c r="E28" s="20"/>
      <c r="M28" s="20"/>
      <c r="N28" s="20"/>
    </row>
    <row r="29" spans="1:14" ht="6.75" customHeight="1" thickBot="1">
      <c r="A29" s="35"/>
      <c r="B29" s="35"/>
      <c r="C29" s="35"/>
      <c r="D29" s="35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3" ht="13.5" thickBot="1">
      <c r="A30" s="35"/>
      <c r="B30" s="35"/>
      <c r="C30" s="35"/>
      <c r="D30" s="35"/>
      <c r="E30" s="20"/>
      <c r="F30" s="36" t="s">
        <v>12</v>
      </c>
      <c r="G30" s="37"/>
      <c r="H30" s="37"/>
      <c r="I30" s="37"/>
      <c r="J30" s="37"/>
      <c r="K30" s="38"/>
      <c r="L30" s="4">
        <f>1-Hoja2!D201</f>
        <v>0.00016974243468848016</v>
      </c>
      <c r="M30" s="20"/>
    </row>
    <row r="31" spans="1:13" ht="3.75" customHeight="1">
      <c r="A31" s="35"/>
      <c r="B31" s="35"/>
      <c r="C31" s="35"/>
      <c r="D31" s="35"/>
      <c r="E31" s="20"/>
      <c r="F31" s="20"/>
      <c r="G31" s="20"/>
      <c r="H31" s="20"/>
      <c r="I31" s="20"/>
      <c r="J31" s="20"/>
      <c r="K31" s="20"/>
      <c r="L31" s="20"/>
      <c r="M31" s="20"/>
    </row>
    <row r="32" spans="1:5" ht="12.75">
      <c r="A32" s="35"/>
      <c r="B32" s="35"/>
      <c r="C32" s="35"/>
      <c r="D32" s="35"/>
      <c r="E32" s="20"/>
    </row>
    <row r="33" spans="1:5" ht="12.75">
      <c r="A33" s="35"/>
      <c r="B33" s="35"/>
      <c r="C33" s="35"/>
      <c r="D33" s="35"/>
      <c r="E33" s="20"/>
    </row>
    <row r="34" spans="1:5" ht="12.75">
      <c r="A34" s="35"/>
      <c r="B34" s="35"/>
      <c r="C34" s="35"/>
      <c r="D34" s="35"/>
      <c r="E34" s="20"/>
    </row>
    <row r="35" spans="1:7" ht="12.75">
      <c r="A35" s="35"/>
      <c r="B35" s="35"/>
      <c r="C35" s="35"/>
      <c r="D35" s="35"/>
      <c r="E35" s="20"/>
      <c r="G35" s="21"/>
    </row>
    <row r="36" spans="1:5" ht="12.75">
      <c r="A36" s="35"/>
      <c r="B36" s="35"/>
      <c r="C36" s="35"/>
      <c r="D36" s="35"/>
      <c r="E36" s="20"/>
    </row>
    <row r="37" spans="1:5" ht="12.75">
      <c r="A37" s="35"/>
      <c r="B37" s="35"/>
      <c r="C37" s="35"/>
      <c r="D37" s="35"/>
      <c r="E37" s="20"/>
    </row>
    <row r="38" spans="1:5" ht="12.75">
      <c r="A38" s="35"/>
      <c r="B38" s="35"/>
      <c r="C38" s="35"/>
      <c r="D38" s="35"/>
      <c r="E38" s="20"/>
    </row>
    <row r="39" spans="1:5" ht="12.75">
      <c r="A39" s="35"/>
      <c r="B39" s="35"/>
      <c r="C39" s="35"/>
      <c r="D39" s="35"/>
      <c r="E39" s="20"/>
    </row>
    <row r="40" spans="1:5" ht="12.75">
      <c r="A40" s="35"/>
      <c r="B40" s="35"/>
      <c r="C40" s="35"/>
      <c r="D40" s="35"/>
      <c r="E40" s="20"/>
    </row>
    <row r="41" spans="1:5" ht="4.5" customHeight="1">
      <c r="A41" s="20"/>
      <c r="B41" s="20"/>
      <c r="C41" s="20"/>
      <c r="D41" s="20"/>
      <c r="E41" s="20"/>
    </row>
  </sheetData>
  <mergeCells count="8">
    <mergeCell ref="A18:D18"/>
    <mergeCell ref="A20:D40"/>
    <mergeCell ref="F30:K30"/>
    <mergeCell ref="A1:M1"/>
    <mergeCell ref="A2:M2"/>
    <mergeCell ref="C3:D6"/>
    <mergeCell ref="A11:B11"/>
    <mergeCell ref="C11:D1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1"/>
  <sheetViews>
    <sheetView zoomScale="75" zoomScaleNormal="75" workbookViewId="0" topLeftCell="A1">
      <selection activeCell="C2" sqref="C2"/>
    </sheetView>
  </sheetViews>
  <sheetFormatPr defaultColWidth="11.421875" defaultRowHeight="12.75"/>
  <sheetData>
    <row r="1" spans="1:2" ht="12.75">
      <c r="A1" s="2" t="s">
        <v>19</v>
      </c>
      <c r="B1">
        <v>0</v>
      </c>
    </row>
    <row r="2" spans="1:4" ht="13.5" thickBot="1">
      <c r="A2" s="3">
        <f>+Hoja1!B3/2</f>
        <v>1.5</v>
      </c>
      <c r="B2">
        <f>+B1+1/10</f>
        <v>0.1</v>
      </c>
      <c r="C2">
        <f aca="true" t="shared" si="0" ref="C2:C65">GAMMADIST(B2,$A$2,$A$4,FALSE)</f>
        <v>0.1200038948507991</v>
      </c>
      <c r="D2">
        <f aca="true" t="shared" si="1" ref="D2:D65">GAMMADIST(B2,$A$2,$A$4,TRUE)</f>
        <v>0.008162576266865115</v>
      </c>
    </row>
    <row r="3" spans="1:4" ht="12.75">
      <c r="A3" s="2" t="s">
        <v>1</v>
      </c>
      <c r="B3">
        <f aca="true" t="shared" si="2" ref="B3:B66">+B2+1/10</f>
        <v>0.2</v>
      </c>
      <c r="C3">
        <f t="shared" si="0"/>
        <v>0.16143422588200954</v>
      </c>
      <c r="D3">
        <f t="shared" si="1"/>
        <v>0.02241070223774148</v>
      </c>
    </row>
    <row r="4" spans="1:4" ht="13.5" thickBot="1">
      <c r="A4" s="3">
        <v>2</v>
      </c>
      <c r="B4">
        <f t="shared" si="2"/>
        <v>0.30000000000000004</v>
      </c>
      <c r="C4">
        <f t="shared" si="0"/>
        <v>0.1880730297804578</v>
      </c>
      <c r="D4">
        <f t="shared" si="1"/>
        <v>0.03997151965440479</v>
      </c>
    </row>
    <row r="5" spans="1:4" ht="12.75">
      <c r="A5">
        <f>+Hoja1!B3-2</f>
        <v>1</v>
      </c>
      <c r="B5">
        <f t="shared" si="2"/>
        <v>0.4</v>
      </c>
      <c r="C5">
        <f t="shared" si="0"/>
        <v>0.20657661900031335</v>
      </c>
      <c r="D5">
        <f t="shared" si="1"/>
        <v>0.059757504822547304</v>
      </c>
    </row>
    <row r="6" spans="2:4" ht="12.75">
      <c r="B6">
        <f t="shared" si="2"/>
        <v>0.5</v>
      </c>
      <c r="C6">
        <f t="shared" si="0"/>
        <v>0.21969564474811434</v>
      </c>
      <c r="D6">
        <f t="shared" si="1"/>
        <v>0.08110858829943506</v>
      </c>
    </row>
    <row r="7" spans="2:4" ht="12.75">
      <c r="B7">
        <f t="shared" si="2"/>
        <v>0.6</v>
      </c>
      <c r="C7">
        <f t="shared" si="0"/>
        <v>0.22892717364530787</v>
      </c>
      <c r="D7">
        <f t="shared" si="1"/>
        <v>0.10356762643438694</v>
      </c>
    </row>
    <row r="8" spans="2:4" ht="12.75">
      <c r="B8">
        <f t="shared" si="2"/>
        <v>0.7</v>
      </c>
      <c r="C8">
        <f t="shared" si="0"/>
        <v>0.2352101274239989</v>
      </c>
      <c r="D8">
        <f t="shared" si="1"/>
        <v>0.12679605012730383</v>
      </c>
    </row>
    <row r="9" spans="2:4" ht="12.75">
      <c r="B9">
        <f t="shared" si="2"/>
        <v>0.7999999999999999</v>
      </c>
      <c r="C9">
        <f t="shared" si="0"/>
        <v>0.23918683195008164</v>
      </c>
      <c r="D9">
        <f t="shared" si="1"/>
        <v>0.1505329665160052</v>
      </c>
    </row>
    <row r="10" spans="2:4" ht="12.75">
      <c r="B10">
        <f t="shared" si="2"/>
        <v>0.8999999999999999</v>
      </c>
      <c r="C10">
        <f t="shared" si="0"/>
        <v>0.24132304896253093</v>
      </c>
      <c r="D10">
        <f t="shared" si="1"/>
        <v>0.17457219067133392</v>
      </c>
    </row>
    <row r="11" spans="2:4" ht="12.75">
      <c r="B11">
        <f t="shared" si="2"/>
        <v>0.9999999999999999</v>
      </c>
      <c r="C11">
        <f t="shared" si="0"/>
        <v>0.24197072453484164</v>
      </c>
      <c r="D11">
        <f t="shared" si="1"/>
        <v>0.19874804233575424</v>
      </c>
    </row>
    <row r="12" spans="2:4" ht="12.75">
      <c r="B12">
        <f t="shared" si="2"/>
        <v>1.0999999999999999</v>
      </c>
      <c r="C12">
        <f t="shared" si="0"/>
        <v>0.2414039896703396</v>
      </c>
      <c r="D12">
        <f t="shared" si="1"/>
        <v>0.22292591456571906</v>
      </c>
    </row>
    <row r="13" spans="2:4" ht="12.75">
      <c r="B13">
        <f t="shared" si="2"/>
        <v>1.2</v>
      </c>
      <c r="C13">
        <f t="shared" si="0"/>
        <v>0.23984131669764</v>
      </c>
      <c r="D13">
        <f t="shared" si="1"/>
        <v>0.2469956843514374</v>
      </c>
    </row>
    <row r="14" spans="2:4" ht="12.75">
      <c r="B14">
        <f t="shared" si="2"/>
        <v>1.3</v>
      </c>
      <c r="C14">
        <f t="shared" si="0"/>
        <v>0.2374599263490475</v>
      </c>
      <c r="D14">
        <f t="shared" si="1"/>
        <v>0.27086692324175815</v>
      </c>
    </row>
    <row r="15" spans="2:4" ht="12.75">
      <c r="B15">
        <f t="shared" si="2"/>
        <v>1.4000000000000001</v>
      </c>
      <c r="C15">
        <f t="shared" si="0"/>
        <v>0.23440558029832434</v>
      </c>
      <c r="D15">
        <f t="shared" si="1"/>
        <v>0.29446526776516024</v>
      </c>
    </row>
    <row r="16" spans="2:4" ht="12.75">
      <c r="B16">
        <f t="shared" si="2"/>
        <v>1.5000000000000002</v>
      </c>
      <c r="C16">
        <f t="shared" si="0"/>
        <v>0.2307994842231564</v>
      </c>
      <c r="D16">
        <f t="shared" si="1"/>
        <v>0.31772966761416277</v>
      </c>
    </row>
    <row r="17" spans="2:4" ht="12.75">
      <c r="B17">
        <f t="shared" si="2"/>
        <v>1.6000000000000003</v>
      </c>
      <c r="C17">
        <f t="shared" si="0"/>
        <v>0.22674330450466862</v>
      </c>
      <c r="D17">
        <f t="shared" si="1"/>
        <v>0.34061017641421504</v>
      </c>
    </row>
    <row r="18" spans="2:4" ht="12.75">
      <c r="B18">
        <f t="shared" si="2"/>
        <v>1.7000000000000004</v>
      </c>
      <c r="C18">
        <f t="shared" si="0"/>
        <v>0.2223229092850334</v>
      </c>
      <c r="D18">
        <f t="shared" si="1"/>
        <v>0.3630661973343473</v>
      </c>
    </row>
    <row r="19" spans="2:4" ht="12.75">
      <c r="B19">
        <f t="shared" si="2"/>
        <v>1.8000000000000005</v>
      </c>
      <c r="C19">
        <f t="shared" si="0"/>
        <v>0.21761122046588666</v>
      </c>
      <c r="D19">
        <f t="shared" si="1"/>
        <v>0.3850650632897302</v>
      </c>
    </row>
    <row r="20" spans="2:4" ht="12.75">
      <c r="B20">
        <f t="shared" si="2"/>
        <v>1.9000000000000006</v>
      </c>
      <c r="C20">
        <f t="shared" si="0"/>
        <v>0.21267042967752023</v>
      </c>
      <c r="D20">
        <f t="shared" si="1"/>
        <v>0.4065808199691036</v>
      </c>
    </row>
    <row r="21" spans="2:4" ht="12.75">
      <c r="B21">
        <f t="shared" si="2"/>
        <v>2.0000000000000004</v>
      </c>
      <c r="C21">
        <f t="shared" si="0"/>
        <v>0.20755374872376273</v>
      </c>
      <c r="D21">
        <f t="shared" si="1"/>
        <v>0.42759329263636514</v>
      </c>
    </row>
    <row r="22" spans="2:4" ht="12.75">
      <c r="B22">
        <f t="shared" si="2"/>
        <v>2.1000000000000005</v>
      </c>
      <c r="C22">
        <f t="shared" si="0"/>
        <v>0.20230681237164197</v>
      </c>
      <c r="D22">
        <f t="shared" si="1"/>
        <v>0.44808723179963</v>
      </c>
    </row>
    <row r="23" spans="2:4" ht="12.75">
      <c r="B23">
        <f t="shared" si="2"/>
        <v>2.2000000000000006</v>
      </c>
      <c r="C23">
        <f t="shared" si="0"/>
        <v>0.19696881683369308</v>
      </c>
      <c r="D23">
        <f t="shared" si="1"/>
        <v>0.46805162084393637</v>
      </c>
    </row>
    <row r="24" spans="2:4" ht="12.75">
      <c r="B24">
        <f t="shared" si="2"/>
        <v>2.3000000000000007</v>
      </c>
      <c r="C24">
        <f t="shared" si="0"/>
        <v>0.1915734540828523</v>
      </c>
      <c r="D24">
        <f t="shared" si="1"/>
        <v>0.48747908035002585</v>
      </c>
    </row>
    <row r="25" spans="2:4" ht="12.75">
      <c r="B25">
        <f t="shared" si="2"/>
        <v>2.400000000000001</v>
      </c>
      <c r="C25">
        <f t="shared" si="0"/>
        <v>0.18614968618869965</v>
      </c>
      <c r="D25">
        <f t="shared" si="1"/>
        <v>0.5063653754347428</v>
      </c>
    </row>
    <row r="26" spans="2:4" ht="12.75">
      <c r="B26">
        <f t="shared" si="2"/>
        <v>2.500000000000001</v>
      </c>
      <c r="C26">
        <f t="shared" si="0"/>
        <v>0.18072239267990592</v>
      </c>
      <c r="D26">
        <f t="shared" si="1"/>
        <v>0.5247089136900106</v>
      </c>
    </row>
    <row r="27" spans="2:4" ht="12.75">
      <c r="B27">
        <f t="shared" si="2"/>
        <v>2.600000000000001</v>
      </c>
      <c r="C27">
        <f t="shared" si="0"/>
        <v>0.1753129159537758</v>
      </c>
      <c r="D27">
        <f t="shared" si="1"/>
        <v>0.5425104484773056</v>
      </c>
    </row>
    <row r="28" spans="2:4" ht="12.75">
      <c r="B28">
        <f t="shared" si="2"/>
        <v>2.700000000000001</v>
      </c>
      <c r="C28">
        <f t="shared" si="0"/>
        <v>0.16993952395999526</v>
      </c>
      <c r="D28">
        <f t="shared" si="1"/>
        <v>0.5597726985123533</v>
      </c>
    </row>
    <row r="29" spans="2:4" ht="12.75">
      <c r="B29">
        <f t="shared" si="2"/>
        <v>2.800000000000001</v>
      </c>
      <c r="C29">
        <f t="shared" si="0"/>
        <v>0.16461780511780436</v>
      </c>
      <c r="D29">
        <f t="shared" si="1"/>
        <v>0.5765000722020589</v>
      </c>
    </row>
    <row r="30" spans="2:4" ht="12.75">
      <c r="B30">
        <f t="shared" si="2"/>
        <v>2.9000000000000012</v>
      </c>
      <c r="C30">
        <f t="shared" si="0"/>
        <v>0.15936100723842436</v>
      </c>
      <c r="D30">
        <f t="shared" si="1"/>
        <v>0.5926984170376102</v>
      </c>
    </row>
    <row r="31" spans="2:4" ht="12.75">
      <c r="B31">
        <f t="shared" si="2"/>
        <v>3.0000000000000013</v>
      </c>
      <c r="C31">
        <f t="shared" si="0"/>
        <v>0.15418032981377194</v>
      </c>
      <c r="D31">
        <f t="shared" si="1"/>
        <v>0.6083748891469792</v>
      </c>
    </row>
    <row r="32" spans="2:4" ht="12.75">
      <c r="B32">
        <f t="shared" si="2"/>
        <v>3.1000000000000014</v>
      </c>
      <c r="C32">
        <f t="shared" si="0"/>
        <v>0.1490851771875998</v>
      </c>
      <c r="D32">
        <f t="shared" si="1"/>
        <v>0.6235374005484702</v>
      </c>
    </row>
    <row r="33" spans="2:4" ht="12.75">
      <c r="B33">
        <f t="shared" si="2"/>
        <v>3.2000000000000015</v>
      </c>
      <c r="C33">
        <f t="shared" si="0"/>
        <v>0.14408337869796223</v>
      </c>
      <c r="D33">
        <f t="shared" si="1"/>
        <v>0.6381950494797872</v>
      </c>
    </row>
    <row r="34" spans="2:4" ht="12.75">
      <c r="B34">
        <f t="shared" si="2"/>
        <v>3.3000000000000016</v>
      </c>
      <c r="C34">
        <f t="shared" si="0"/>
        <v>0.13918138076456585</v>
      </c>
      <c r="D34">
        <f t="shared" si="1"/>
        <v>0.6523574141518149</v>
      </c>
    </row>
    <row r="35" spans="2:4" ht="12.75">
      <c r="B35">
        <f t="shared" si="2"/>
        <v>3.4000000000000017</v>
      </c>
      <c r="C35">
        <f t="shared" si="0"/>
        <v>0.13438441501473358</v>
      </c>
      <c r="D35">
        <f t="shared" si="1"/>
        <v>0.6660347961280726</v>
      </c>
    </row>
    <row r="36" spans="2:4" ht="12.75">
      <c r="B36">
        <f t="shared" si="2"/>
        <v>3.5000000000000018</v>
      </c>
      <c r="C36">
        <f t="shared" si="0"/>
        <v>0.12969664584153265</v>
      </c>
      <c r="D36">
        <f t="shared" si="1"/>
        <v>0.6792379140468021</v>
      </c>
    </row>
    <row r="37" spans="2:4" ht="12.75">
      <c r="B37">
        <f t="shared" si="2"/>
        <v>3.600000000000002</v>
      </c>
      <c r="C37">
        <f t="shared" si="0"/>
        <v>0.12512130022581547</v>
      </c>
      <c r="D37">
        <f t="shared" si="1"/>
        <v>0.6919778892286406</v>
      </c>
    </row>
    <row r="38" spans="2:4" ht="12.75">
      <c r="B38">
        <f t="shared" si="2"/>
        <v>3.700000000000002</v>
      </c>
      <c r="C38">
        <f t="shared" si="0"/>
        <v>0.12066078219966524</v>
      </c>
      <c r="D38">
        <f t="shared" si="1"/>
        <v>0.7042660153313679</v>
      </c>
    </row>
    <row r="39" spans="2:4" ht="12.75">
      <c r="B39">
        <f t="shared" si="2"/>
        <v>3.800000000000002</v>
      </c>
      <c r="C39">
        <f t="shared" si="0"/>
        <v>0.11631677395877504</v>
      </c>
      <c r="D39">
        <f t="shared" si="1"/>
        <v>0.7161139067969138</v>
      </c>
    </row>
    <row r="40" spans="2:4" ht="12.75">
      <c r="B40">
        <f t="shared" si="2"/>
        <v>3.900000000000002</v>
      </c>
      <c r="C40">
        <f t="shared" si="0"/>
        <v>0.11209032532792537</v>
      </c>
      <c r="D40">
        <f t="shared" si="1"/>
        <v>0.7275332713362924</v>
      </c>
    </row>
    <row r="41" spans="2:4" ht="12.75">
      <c r="B41">
        <f t="shared" si="2"/>
        <v>4.000000000000002</v>
      </c>
      <c r="C41">
        <f t="shared" si="0"/>
        <v>0.10798193303338155</v>
      </c>
      <c r="D41">
        <f t="shared" si="1"/>
        <v>0.7385358935323796</v>
      </c>
    </row>
    <row r="42" spans="2:4" ht="12.75">
      <c r="B42">
        <f t="shared" si="2"/>
        <v>4.100000000000001</v>
      </c>
      <c r="C42">
        <f t="shared" si="0"/>
        <v>0.10399161102819308</v>
      </c>
      <c r="D42">
        <f t="shared" si="1"/>
        <v>0.749133610731905</v>
      </c>
    </row>
    <row r="43" spans="2:4" ht="12.75">
      <c r="B43">
        <f t="shared" si="2"/>
        <v>4.200000000000001</v>
      </c>
      <c r="C43">
        <f t="shared" si="0"/>
        <v>0.10011895294284878</v>
      </c>
      <c r="D43">
        <f t="shared" si="1"/>
        <v>0.7593381520575277</v>
      </c>
    </row>
    <row r="44" spans="2:4" ht="12.75">
      <c r="B44">
        <f t="shared" si="2"/>
        <v>4.300000000000001</v>
      </c>
      <c r="C44">
        <f t="shared" si="0"/>
        <v>0.09636318758808303</v>
      </c>
      <c r="D44">
        <f t="shared" si="1"/>
        <v>0.7691612818589131</v>
      </c>
    </row>
    <row r="45" spans="2:4" ht="12.75">
      <c r="B45">
        <f t="shared" si="2"/>
        <v>4.4</v>
      </c>
      <c r="C45">
        <f t="shared" si="0"/>
        <v>0.09272322831374838</v>
      </c>
      <c r="D45">
        <f t="shared" si="1"/>
        <v>0.7786146371263778</v>
      </c>
    </row>
    <row r="46" spans="2:4" ht="12.75">
      <c r="B46">
        <f t="shared" si="2"/>
        <v>4.5</v>
      </c>
      <c r="C46">
        <f t="shared" si="0"/>
        <v>0.0891977169235089</v>
      </c>
      <c r="D46">
        <f t="shared" si="1"/>
        <v>0.787709732348421</v>
      </c>
    </row>
    <row r="47" spans="2:4" ht="12.75">
      <c r="B47">
        <f t="shared" si="2"/>
        <v>4.6</v>
      </c>
      <c r="C47">
        <f t="shared" si="0"/>
        <v>0.08578506275642372</v>
      </c>
      <c r="D47">
        <f t="shared" si="1"/>
        <v>0.796457934329566</v>
      </c>
    </row>
    <row r="48" spans="2:4" ht="12.75">
      <c r="B48">
        <f t="shared" si="2"/>
        <v>4.699999999999999</v>
      </c>
      <c r="C48">
        <f t="shared" si="0"/>
        <v>0.08248347747065618</v>
      </c>
      <c r="D48">
        <f t="shared" si="1"/>
        <v>0.8048704407019459</v>
      </c>
    </row>
    <row r="49" spans="2:4" ht="12.75">
      <c r="B49">
        <f t="shared" si="2"/>
        <v>4.799999999999999</v>
      </c>
      <c r="C49">
        <f t="shared" si="0"/>
        <v>0.07929100599944272</v>
      </c>
      <c r="D49">
        <f t="shared" si="1"/>
        <v>0.8129582617237001</v>
      </c>
    </row>
    <row r="50" spans="2:4" ht="12.75">
      <c r="B50">
        <f t="shared" si="2"/>
        <v>4.899999999999999</v>
      </c>
      <c r="C50">
        <f t="shared" si="0"/>
        <v>0.07620555409335657</v>
      </c>
      <c r="D50">
        <f t="shared" si="1"/>
        <v>0.8207322210641214</v>
      </c>
    </row>
    <row r="51" spans="2:4" ht="12.75">
      <c r="B51">
        <f t="shared" si="2"/>
        <v>4.999999999999998</v>
      </c>
      <c r="C51">
        <f t="shared" si="0"/>
        <v>0.07322491281438309</v>
      </c>
      <c r="D51">
        <f t="shared" si="1"/>
        <v>0.8282028761814306</v>
      </c>
    </row>
    <row r="52" spans="2:4" ht="12.75">
      <c r="B52">
        <f t="shared" si="2"/>
        <v>5.099999999999998</v>
      </c>
      <c r="C52">
        <f t="shared" si="0"/>
        <v>0.07034678030522717</v>
      </c>
      <c r="D52">
        <f t="shared" si="1"/>
        <v>0.8353806128922746</v>
      </c>
    </row>
    <row r="53" spans="2:4" ht="12.75">
      <c r="B53">
        <f t="shared" si="2"/>
        <v>5.1999999999999975</v>
      </c>
      <c r="C53">
        <f t="shared" si="0"/>
        <v>0.06756878112062531</v>
      </c>
      <c r="D53">
        <f t="shared" si="1"/>
        <v>0.8422755636969398</v>
      </c>
    </row>
    <row r="54" spans="2:4" ht="12.75">
      <c r="B54">
        <f t="shared" si="2"/>
        <v>5.299999999999997</v>
      </c>
      <c r="C54">
        <f t="shared" si="0"/>
        <v>0.06488848337543973</v>
      </c>
      <c r="D54">
        <f t="shared" si="1"/>
        <v>0.8488976206225417</v>
      </c>
    </row>
    <row r="55" spans="2:4" ht="12.75">
      <c r="B55">
        <f t="shared" si="2"/>
        <v>5.399999999999997</v>
      </c>
      <c r="C55">
        <f t="shared" si="0"/>
        <v>0.06230341393629686</v>
      </c>
      <c r="D55">
        <f t="shared" si="1"/>
        <v>0.8552564303484417</v>
      </c>
    </row>
    <row r="56" spans="2:4" ht="12.75">
      <c r="B56">
        <f t="shared" si="2"/>
        <v>5.4999999999999964</v>
      </c>
      <c r="C56">
        <f t="shared" si="0"/>
        <v>0.05981107185893771</v>
      </c>
      <c r="D56">
        <f t="shared" si="1"/>
        <v>0.8613613907626978</v>
      </c>
    </row>
    <row r="57" spans="2:4" ht="12.75">
      <c r="B57">
        <f t="shared" si="2"/>
        <v>5.599999999999996</v>
      </c>
      <c r="C57">
        <f t="shared" si="0"/>
        <v>0.05740894025180079</v>
      </c>
      <c r="D57">
        <f t="shared" si="1"/>
        <v>0.8672216487830596</v>
      </c>
    </row>
    <row r="58" spans="2:4" ht="12.75">
      <c r="B58">
        <f t="shared" si="2"/>
        <v>5.699999999999996</v>
      </c>
      <c r="C58">
        <f t="shared" si="0"/>
        <v>0.055094496727261306</v>
      </c>
      <c r="D58">
        <f t="shared" si="1"/>
        <v>0.8728460992931548</v>
      </c>
    </row>
    <row r="59" spans="2:4" ht="12.75">
      <c r="B59">
        <f t="shared" si="2"/>
        <v>5.799999999999995</v>
      </c>
      <c r="C59">
        <f t="shared" si="0"/>
        <v>0.05286522258506411</v>
      </c>
      <c r="D59">
        <f t="shared" si="1"/>
        <v>0.8782433850598365</v>
      </c>
    </row>
    <row r="60" spans="2:4" ht="12.75">
      <c r="B60">
        <f t="shared" si="2"/>
        <v>5.899999999999995</v>
      </c>
      <c r="C60">
        <f t="shared" si="0"/>
        <v>0.05071861085752589</v>
      </c>
      <c r="D60">
        <f t="shared" si="1"/>
        <v>0.8834218975113876</v>
      </c>
    </row>
    <row r="61" spans="2:4" ht="12.75">
      <c r="B61">
        <f t="shared" si="2"/>
        <v>5.999999999999995</v>
      </c>
      <c r="C61">
        <f t="shared" si="0"/>
        <v>0.04865217333279797</v>
      </c>
      <c r="D61">
        <f t="shared" si="1"/>
        <v>0.8883897863708483</v>
      </c>
    </row>
    <row r="62" spans="2:4" ht="12.75">
      <c r="B62">
        <f t="shared" si="2"/>
        <v>6.099999999999994</v>
      </c>
      <c r="C62">
        <f t="shared" si="0"/>
        <v>0.04666344666066533</v>
      </c>
      <c r="D62">
        <f t="shared" si="1"/>
        <v>0.8931549282453237</v>
      </c>
    </row>
    <row r="63" spans="2:4" ht="12.75">
      <c r="B63">
        <f t="shared" si="2"/>
        <v>6.199999999999994</v>
      </c>
      <c r="C63">
        <f t="shared" si="0"/>
        <v>0.04474999763482841</v>
      </c>
      <c r="D63">
        <f t="shared" si="1"/>
        <v>0.8977249817421942</v>
      </c>
    </row>
    <row r="64" spans="2:4" ht="12.75">
      <c r="B64">
        <f t="shared" si="2"/>
        <v>6.299999999999994</v>
      </c>
      <c r="C64">
        <f t="shared" si="0"/>
        <v>0.042909427736216726</v>
      </c>
      <c r="D64">
        <f t="shared" si="1"/>
        <v>0.9021073543504241</v>
      </c>
    </row>
    <row r="65" spans="2:4" ht="12.75">
      <c r="B65">
        <f t="shared" si="2"/>
        <v>6.399999999999993</v>
      </c>
      <c r="C65">
        <f t="shared" si="0"/>
        <v>0.04113937701348324</v>
      </c>
      <c r="D65">
        <f t="shared" si="1"/>
        <v>0.9063092156130175</v>
      </c>
    </row>
    <row r="66" spans="2:4" ht="12.75">
      <c r="B66">
        <f t="shared" si="2"/>
        <v>6.499999999999993</v>
      </c>
      <c r="C66">
        <f aca="true" t="shared" si="3" ref="C66:C129">GAMMADIST(B66,$A$2,$A$4,FALSE)</f>
        <v>0.039437527369307473</v>
      </c>
      <c r="D66">
        <f aca="true" t="shared" si="4" ref="D66:D129">GAMMADIST(B66,$A$2,$A$4,TRUE)</f>
        <v>0.9103375011515105</v>
      </c>
    </row>
    <row r="67" spans="2:4" ht="12.75">
      <c r="B67">
        <f aca="true" t="shared" si="5" ref="B67:B130">+B66+1/10</f>
        <v>6.5999999999999925</v>
      </c>
      <c r="C67">
        <f t="shared" si="3"/>
        <v>0.037801605314393895</v>
      </c>
      <c r="D67">
        <f t="shared" si="4"/>
        <v>0.9141989169922204</v>
      </c>
    </row>
    <row r="68" spans="2:4" ht="12.75">
      <c r="B68">
        <f t="shared" si="5"/>
        <v>6.699999999999992</v>
      </c>
      <c r="C68">
        <f t="shared" si="3"/>
        <v>0.03622938424500092</v>
      </c>
      <c r="D68">
        <f t="shared" si="4"/>
        <v>0.9178999441438193</v>
      </c>
    </row>
    <row r="69" spans="2:4" ht="12.75">
      <c r="B69">
        <f t="shared" si="5"/>
        <v>6.799999999999992</v>
      </c>
      <c r="C69">
        <f t="shared" si="3"/>
        <v>0.03471868629439742</v>
      </c>
      <c r="D69">
        <f t="shared" si="4"/>
        <v>0.9214468433811094</v>
      </c>
    </row>
    <row r="70" spans="2:4" ht="12.75">
      <c r="B70">
        <f t="shared" si="5"/>
        <v>6.8999999999999915</v>
      </c>
      <c r="C70">
        <f t="shared" si="3"/>
        <v>0.03326738380375142</v>
      </c>
      <c r="D70">
        <f t="shared" si="4"/>
        <v>0.9248456601946822</v>
      </c>
    </row>
    <row r="71" spans="2:4" ht="12.75">
      <c r="B71">
        <f t="shared" si="5"/>
        <v>6.999999999999991</v>
      </c>
      <c r="C71">
        <f t="shared" si="3"/>
        <v>0.03187340045354919</v>
      </c>
      <c r="D71">
        <f t="shared" si="4"/>
        <v>0.9281022298704685</v>
      </c>
    </row>
    <row r="72" spans="2:4" ht="12.75">
      <c r="B72">
        <f t="shared" si="5"/>
        <v>7.099999999999991</v>
      </c>
      <c r="C72">
        <f t="shared" si="3"/>
        <v>0.030534712092670894</v>
      </c>
      <c r="D72">
        <f t="shared" si="4"/>
        <v>0.9312221826671037</v>
      </c>
    </row>
    <row r="73" spans="2:4" ht="12.75">
      <c r="B73">
        <f t="shared" si="5"/>
        <v>7.19999999999999</v>
      </c>
      <c r="C73">
        <f t="shared" si="3"/>
        <v>0.02924934729866541</v>
      </c>
      <c r="D73">
        <f t="shared" si="4"/>
        <v>0.9342109490625615</v>
      </c>
    </row>
    <row r="74" spans="2:4" ht="12.75">
      <c r="B74">
        <f t="shared" si="5"/>
        <v>7.29999999999999</v>
      </c>
      <c r="C74">
        <f t="shared" si="3"/>
        <v>0.028015387699529763</v>
      </c>
      <c r="D74">
        <f t="shared" si="4"/>
        <v>0.9370737650447096</v>
      </c>
    </row>
    <row r="75" spans="2:4" ht="12.75">
      <c r="B75">
        <f t="shared" si="5"/>
        <v>7.39999999999999</v>
      </c>
      <c r="C75">
        <f t="shared" si="3"/>
        <v>0.02683096808437481</v>
      </c>
      <c r="D75">
        <f t="shared" si="4"/>
        <v>0.9398156774233141</v>
      </c>
    </row>
    <row r="76" spans="2:4" ht="12.75">
      <c r="B76">
        <f t="shared" si="5"/>
        <v>7.499999999999989</v>
      </c>
      <c r="C76">
        <f t="shared" si="3"/>
        <v>0.025694276327713202</v>
      </c>
      <c r="D76">
        <f t="shared" si="4"/>
        <v>0.9424415491436351</v>
      </c>
    </row>
    <row r="77" spans="2:4" ht="12.75">
      <c r="B77">
        <f t="shared" si="5"/>
        <v>7.599999999999989</v>
      </c>
      <c r="C77">
        <f t="shared" si="3"/>
        <v>0.024603553149712618</v>
      </c>
      <c r="D77">
        <f t="shared" si="4"/>
        <v>0.9449560678097475</v>
      </c>
    </row>
    <row r="78" spans="2:4" ht="12.75">
      <c r="B78">
        <f t="shared" si="5"/>
        <v>7.699999999999989</v>
      </c>
      <c r="C78">
        <f t="shared" si="3"/>
        <v>0.023557091732589974</v>
      </c>
      <c r="D78">
        <f t="shared" si="4"/>
        <v>0.9473637376422841</v>
      </c>
    </row>
    <row r="79" spans="2:4" ht="12.75">
      <c r="B79">
        <f t="shared" si="5"/>
        <v>7.799999999999988</v>
      </c>
      <c r="C79">
        <f t="shared" si="3"/>
        <v>0.0225532372113593</v>
      </c>
      <c r="D79">
        <f t="shared" si="4"/>
        <v>0.9496689053249715</v>
      </c>
    </row>
    <row r="80" spans="2:4" ht="12.75">
      <c r="B80">
        <f t="shared" si="5"/>
        <v>7.899999999999988</v>
      </c>
      <c r="C80">
        <f t="shared" si="3"/>
        <v>0.021590386055366763</v>
      </c>
      <c r="D80">
        <f t="shared" si="4"/>
        <v>0.9518757509360841</v>
      </c>
    </row>
    <row r="81" spans="2:4" ht="12.75">
      <c r="B81">
        <f t="shared" si="5"/>
        <v>7.999999999999988</v>
      </c>
      <c r="C81">
        <f t="shared" si="3"/>
        <v>0.020666985355432974</v>
      </c>
      <c r="D81">
        <f t="shared" si="4"/>
        <v>0.9539882967396048</v>
      </c>
    </row>
    <row r="82" spans="2:4" ht="12.75">
      <c r="B82">
        <f t="shared" si="5"/>
        <v>8.099999999999987</v>
      </c>
      <c r="C82">
        <f t="shared" si="3"/>
        <v>0.019781532029959872</v>
      </c>
      <c r="D82">
        <f t="shared" si="4"/>
        <v>0.9560104122080931</v>
      </c>
    </row>
    <row r="83" spans="2:4" ht="12.75">
      <c r="B83">
        <f t="shared" si="5"/>
        <v>8.199999999999987</v>
      </c>
      <c r="C83">
        <f t="shared" si="3"/>
        <v>0.018932571962031765</v>
      </c>
      <c r="D83">
        <f t="shared" si="4"/>
        <v>0.9579458189626515</v>
      </c>
    </row>
    <row r="84" spans="2:4" ht="12.75">
      <c r="B84">
        <f t="shared" si="5"/>
        <v>8.299999999999986</v>
      </c>
      <c r="C84">
        <f t="shared" si="3"/>
        <v>0.018118699078335607</v>
      </c>
      <c r="D84">
        <f t="shared" si="4"/>
        <v>0.9597980956236333</v>
      </c>
    </row>
    <row r="85" spans="2:4" ht="12.75">
      <c r="B85">
        <f t="shared" si="5"/>
        <v>8.399999999999986</v>
      </c>
      <c r="C85">
        <f t="shared" si="3"/>
        <v>0.0173385543796323</v>
      </c>
      <c r="D85">
        <f t="shared" si="4"/>
        <v>0.9615706825667659</v>
      </c>
    </row>
    <row r="86" spans="2:4" ht="12.75">
      <c r="B86">
        <f t="shared" si="5"/>
        <v>8.499999999999986</v>
      </c>
      <c r="C86">
        <f t="shared" si="3"/>
        <v>0.016590824931518096</v>
      </c>
      <c r="D86">
        <f t="shared" si="4"/>
        <v>0.9632668865802864</v>
      </c>
    </row>
    <row r="87" spans="2:4" ht="12.75">
      <c r="B87">
        <f t="shared" si="5"/>
        <v>8.599999999999985</v>
      </c>
      <c r="C87">
        <f t="shared" si="3"/>
        <v>0.0158742428233143</v>
      </c>
      <c r="D87">
        <f t="shared" si="4"/>
        <v>0.9648898854195128</v>
      </c>
    </row>
    <row r="88" spans="2:4" ht="12.75">
      <c r="B88">
        <f t="shared" si="5"/>
        <v>8.699999999999985</v>
      </c>
      <c r="C88">
        <f t="shared" si="3"/>
        <v>0.015187584102105328</v>
      </c>
      <c r="D88">
        <f t="shared" si="4"/>
        <v>0.9664427322560212</v>
      </c>
    </row>
    <row r="89" spans="2:4" ht="12.75">
      <c r="B89">
        <f t="shared" si="5"/>
        <v>8.799999999999985</v>
      </c>
      <c r="C89">
        <f t="shared" si="3"/>
        <v>0.014529667688202666</v>
      </c>
      <c r="D89">
        <f t="shared" si="4"/>
        <v>0.9679283600192586</v>
      </c>
    </row>
    <row r="90" spans="2:4" ht="12.75">
      <c r="B90">
        <f t="shared" si="5"/>
        <v>8.899999999999984</v>
      </c>
      <c r="C90">
        <f t="shared" si="3"/>
        <v>0.013899354277637941</v>
      </c>
      <c r="D90">
        <f t="shared" si="4"/>
        <v>0.9693495856290211</v>
      </c>
    </row>
    <row r="91" spans="2:4" ht="12.75">
      <c r="B91">
        <f t="shared" si="5"/>
        <v>8.999999999999984</v>
      </c>
      <c r="C91">
        <f t="shared" si="3"/>
        <v>0.01329554523667669</v>
      </c>
      <c r="D91">
        <f t="shared" si="4"/>
        <v>0.9707091141177495</v>
      </c>
    </row>
    <row r="92" spans="2:4" ht="12.75">
      <c r="B92">
        <f t="shared" si="5"/>
        <v>9.099999999999984</v>
      </c>
      <c r="C92">
        <f t="shared" si="3"/>
        <v>0.012717181492788986</v>
      </c>
      <c r="D92">
        <f t="shared" si="4"/>
        <v>0.972009542642073</v>
      </c>
    </row>
    <row r="93" spans="2:4" ht="12.75">
      <c r="B93">
        <f t="shared" si="5"/>
        <v>9.199999999999983</v>
      </c>
      <c r="C93">
        <f t="shared" si="3"/>
        <v>0.012163242426009543</v>
      </c>
      <c r="D93">
        <f t="shared" si="4"/>
        <v>0.9732533643834436</v>
      </c>
    </row>
    <row r="94" spans="2:4" ht="12.75">
      <c r="B94">
        <f t="shared" si="5"/>
        <v>9.299999999999983</v>
      </c>
      <c r="C94">
        <f t="shared" si="3"/>
        <v>0.01163274476416291</v>
      </c>
      <c r="D94">
        <f t="shared" si="4"/>
        <v>0.9744429723380778</v>
      </c>
    </row>
    <row r="95" spans="2:4" ht="12.75">
      <c r="B95">
        <f t="shared" si="5"/>
        <v>9.399999999999983</v>
      </c>
      <c r="C95">
        <f t="shared" si="3"/>
        <v>0.011124741485015409</v>
      </c>
      <c r="D95">
        <f t="shared" si="4"/>
        <v>0.9755806629967481</v>
      </c>
    </row>
    <row r="96" spans="2:4" ht="12.75">
      <c r="B96">
        <f t="shared" si="5"/>
        <v>9.499999999999982</v>
      </c>
      <c r="C96">
        <f t="shared" si="3"/>
        <v>0.010638320728040117</v>
      </c>
      <c r="D96">
        <f t="shared" si="4"/>
        <v>0.9766686399152524</v>
      </c>
    </row>
    <row r="97" spans="2:4" ht="12.75">
      <c r="B97">
        <f t="shared" si="5"/>
        <v>9.599999999999982</v>
      </c>
      <c r="C97">
        <f t="shared" si="3"/>
        <v>0.010172604718141364</v>
      </c>
      <c r="D97">
        <f t="shared" si="4"/>
        <v>0.9777090171766434</v>
      </c>
    </row>
    <row r="98" spans="2:4" ht="12.75">
      <c r="B98">
        <f t="shared" si="5"/>
        <v>9.699999999999982</v>
      </c>
      <c r="C98">
        <f t="shared" si="3"/>
        <v>0.00972674870337757</v>
      </c>
      <c r="D98">
        <f t="shared" si="4"/>
        <v>0.9787038227465167</v>
      </c>
    </row>
    <row r="99" spans="2:4" ht="12.75">
      <c r="B99">
        <f t="shared" si="5"/>
        <v>9.799999999999981</v>
      </c>
      <c r="C99">
        <f t="shared" si="3"/>
        <v>0.009299939908443184</v>
      </c>
      <c r="D99">
        <f t="shared" si="4"/>
        <v>0.9796550017228483</v>
      </c>
    </row>
    <row r="100" spans="2:4" ht="12.75">
      <c r="B100">
        <f t="shared" si="5"/>
        <v>9.89999999999998</v>
      </c>
      <c r="C100">
        <f t="shared" si="3"/>
        <v>0.008891396505418822</v>
      </c>
      <c r="D100">
        <f t="shared" si="4"/>
        <v>0.9805644194820338</v>
      </c>
    </row>
    <row r="101" spans="2:4" ht="12.75">
      <c r="B101">
        <f t="shared" si="5"/>
        <v>9.99999999999998</v>
      </c>
      <c r="C101">
        <f t="shared" si="3"/>
        <v>0.008500366603071893</v>
      </c>
      <c r="D101">
        <f t="shared" si="4"/>
        <v>0.9814338647229222</v>
      </c>
    </row>
    <row r="102" spans="2:4" ht="12.75">
      <c r="B102">
        <f t="shared" si="5"/>
        <v>10.09999999999998</v>
      </c>
      <c r="C102">
        <f t="shared" si="3"/>
        <v>0.008126127255785053</v>
      </c>
      <c r="D102">
        <f t="shared" si="4"/>
        <v>0.9822650524107546</v>
      </c>
    </row>
    <row r="103" spans="2:4" ht="12.75">
      <c r="B103">
        <f t="shared" si="5"/>
        <v>10.19999999999998</v>
      </c>
      <c r="C103">
        <f t="shared" si="3"/>
        <v>0.007767983493005413</v>
      </c>
      <c r="D103">
        <f t="shared" si="4"/>
        <v>0.9830596266230156</v>
      </c>
    </row>
    <row r="104" spans="2:4" ht="12.75">
      <c r="B104">
        <f t="shared" si="5"/>
        <v>10.29999999999998</v>
      </c>
      <c r="C104">
        <f t="shared" si="3"/>
        <v>0.007425267369941316</v>
      </c>
      <c r="D104">
        <f t="shared" si="4"/>
        <v>0.9838191632992883</v>
      </c>
    </row>
    <row r="105" spans="2:4" ht="12.75">
      <c r="B105">
        <f t="shared" si="5"/>
        <v>10.399999999999979</v>
      </c>
      <c r="C105">
        <f t="shared" si="3"/>
        <v>0.007097337040084222</v>
      </c>
      <c r="D105">
        <f t="shared" si="4"/>
        <v>0.9845451728972671</v>
      </c>
    </row>
    <row r="106" spans="2:4" ht="12.75">
      <c r="B106">
        <f t="shared" si="5"/>
        <v>10.499999999999979</v>
      </c>
      <c r="C106">
        <f t="shared" si="3"/>
        <v>0.0067835758499994936</v>
      </c>
      <c r="D106">
        <f t="shared" si="4"/>
        <v>0.9852391035008647</v>
      </c>
    </row>
    <row r="107" spans="2:4" ht="12.75">
      <c r="B107">
        <f t="shared" si="5"/>
        <v>10.599999999999978</v>
      </c>
      <c r="C107">
        <f t="shared" si="3"/>
        <v>0.0064833914567097245</v>
      </c>
      <c r="D107">
        <f t="shared" si="4"/>
        <v>0.9859023410635891</v>
      </c>
    </row>
    <row r="108" spans="2:4" ht="12.75">
      <c r="B108">
        <f t="shared" si="5"/>
        <v>10.699999999999978</v>
      </c>
      <c r="C108">
        <f t="shared" si="3"/>
        <v>0.006196214967887229</v>
      </c>
      <c r="D108">
        <f t="shared" si="4"/>
        <v>0.9865362152349119</v>
      </c>
    </row>
    <row r="109" spans="2:4" ht="12.75">
      <c r="B109">
        <f t="shared" si="5"/>
        <v>10.799999999999978</v>
      </c>
      <c r="C109">
        <f t="shared" si="3"/>
        <v>0.005921500104976504</v>
      </c>
      <c r="D109">
        <f t="shared" si="4"/>
        <v>0.9871419993054984</v>
      </c>
    </row>
    <row r="110" spans="2:4" ht="12.75">
      <c r="B110">
        <f t="shared" si="5"/>
        <v>10.899999999999977</v>
      </c>
      <c r="C110">
        <f t="shared" si="3"/>
        <v>0.005658722389282475</v>
      </c>
      <c r="D110">
        <f t="shared" si="4"/>
        <v>0.9877209130349344</v>
      </c>
    </row>
    <row r="111" spans="2:4" ht="12.75">
      <c r="B111">
        <f t="shared" si="5"/>
        <v>10.999999999999977</v>
      </c>
      <c r="C111">
        <f t="shared" si="3"/>
        <v>0.005407378350984708</v>
      </c>
      <c r="D111">
        <f t="shared" si="4"/>
        <v>0.9882741247919609</v>
      </c>
    </row>
    <row r="112" spans="2:4" ht="12.75">
      <c r="B112">
        <f t="shared" si="5"/>
        <v>11.099999999999977</v>
      </c>
      <c r="C112">
        <f t="shared" si="3"/>
        <v>0.005166984760971021</v>
      </c>
      <c r="D112">
        <f t="shared" si="4"/>
        <v>0.9888027536167538</v>
      </c>
    </row>
    <row r="113" spans="2:4" ht="12.75">
      <c r="B113">
        <f t="shared" si="5"/>
        <v>11.199999999999976</v>
      </c>
      <c r="C113">
        <f t="shared" si="3"/>
        <v>0.004937077885324983</v>
      </c>
      <c r="D113">
        <f t="shared" si="4"/>
        <v>0.9893078712075222</v>
      </c>
    </row>
    <row r="114" spans="2:4" ht="12.75">
      <c r="B114">
        <f t="shared" si="5"/>
        <v>11.299999999999976</v>
      </c>
      <c r="C114">
        <f t="shared" si="3"/>
        <v>0.004717212762250072</v>
      </c>
      <c r="D114">
        <f t="shared" si="4"/>
        <v>0.9897905038336801</v>
      </c>
    </row>
    <row r="115" spans="2:4" ht="12.75">
      <c r="B115">
        <f t="shared" si="5"/>
        <v>11.399999999999975</v>
      </c>
      <c r="C115">
        <f t="shared" si="3"/>
        <v>0.004506962501168134</v>
      </c>
      <c r="D115">
        <f t="shared" si="4"/>
        <v>0.9902516341778236</v>
      </c>
    </row>
    <row r="116" spans="2:4" ht="12.75">
      <c r="B116">
        <f t="shared" si="5"/>
        <v>11.499999999999975</v>
      </c>
      <c r="C116">
        <f t="shared" si="3"/>
        <v>0.004305917603690423</v>
      </c>
      <c r="D116">
        <f t="shared" si="4"/>
        <v>0.9906922031087139</v>
      </c>
    </row>
    <row r="117" spans="2:4" ht="12.75">
      <c r="B117">
        <f t="shared" si="5"/>
        <v>11.599999999999975</v>
      </c>
      <c r="C117">
        <f t="shared" si="3"/>
        <v>0.004113685306125727</v>
      </c>
      <c r="D117">
        <f t="shared" si="4"/>
        <v>0.9911131113874386</v>
      </c>
    </row>
    <row r="118" spans="2:4" ht="12.75">
      <c r="B118">
        <f t="shared" si="5"/>
        <v>11.699999999999974</v>
      </c>
      <c r="C118">
        <f t="shared" si="3"/>
        <v>0.0039298889431609325</v>
      </c>
      <c r="D118">
        <f t="shared" si="4"/>
        <v>0.9915152213088858</v>
      </c>
    </row>
    <row r="119" spans="2:4" ht="12.75">
      <c r="B119">
        <f t="shared" si="5"/>
        <v>11.799999999999974</v>
      </c>
      <c r="C119">
        <f t="shared" si="3"/>
        <v>0.0037541673323248344</v>
      </c>
      <c r="D119">
        <f t="shared" si="4"/>
        <v>0.9918993582806299</v>
      </c>
    </row>
    <row r="120" spans="2:4" ht="12.75">
      <c r="B120">
        <f t="shared" si="5"/>
        <v>11.899999999999974</v>
      </c>
      <c r="C120">
        <f t="shared" si="3"/>
        <v>0.003586174178825261</v>
      </c>
      <c r="D120">
        <f t="shared" si="4"/>
        <v>0.9922663123412853</v>
      </c>
    </row>
    <row r="121" spans="2:4" ht="12.75">
      <c r="B121">
        <f t="shared" si="5"/>
        <v>11.999999999999973</v>
      </c>
      <c r="C121">
        <f t="shared" si="3"/>
        <v>0.0034255775003325427</v>
      </c>
      <c r="D121">
        <f t="shared" si="4"/>
        <v>0.9926168396203466</v>
      </c>
    </row>
    <row r="122" spans="2:4" ht="12.75">
      <c r="B122">
        <f t="shared" si="5"/>
        <v>12.099999999999973</v>
      </c>
      <c r="C122">
        <f t="shared" si="3"/>
        <v>0.0032720590712684897</v>
      </c>
      <c r="D122">
        <f t="shared" si="4"/>
        <v>0.9929516637414857</v>
      </c>
    </row>
    <row r="123" spans="2:4" ht="12.75">
      <c r="B123">
        <f t="shared" si="5"/>
        <v>12.199999999999973</v>
      </c>
      <c r="C123">
        <f t="shared" si="3"/>
        <v>0.003125313886149099</v>
      </c>
      <c r="D123">
        <f t="shared" si="4"/>
        <v>0.9932714771712344</v>
      </c>
    </row>
    <row r="124" spans="2:4" ht="12.75">
      <c r="B124">
        <f t="shared" si="5"/>
        <v>12.299999999999972</v>
      </c>
      <c r="C124">
        <f t="shared" si="3"/>
        <v>0.002985049641520891</v>
      </c>
      <c r="D124">
        <f t="shared" si="4"/>
        <v>0.9935769425149358</v>
      </c>
    </row>
    <row r="125" spans="2:4" ht="12.75">
      <c r="B125">
        <f t="shared" si="5"/>
        <v>12.399999999999972</v>
      </c>
      <c r="C125">
        <f t="shared" si="3"/>
        <v>0.002850986236024789</v>
      </c>
      <c r="D125">
        <f t="shared" si="4"/>
        <v>0.9938686937617993</v>
      </c>
    </row>
    <row r="126" spans="2:4" ht="12.75">
      <c r="B126">
        <f t="shared" si="5"/>
        <v>12.499999999999972</v>
      </c>
      <c r="C126">
        <f t="shared" si="3"/>
        <v>0.002722855288117573</v>
      </c>
      <c r="D126">
        <f t="shared" si="4"/>
        <v>0.9941473374808493</v>
      </c>
    </row>
    <row r="127" spans="2:4" ht="12.75">
      <c r="B127">
        <f t="shared" si="5"/>
        <v>12.599999999999971</v>
      </c>
      <c r="C127">
        <f t="shared" si="3"/>
        <v>0.0026003996709789336</v>
      </c>
      <c r="D127">
        <f t="shared" si="4"/>
        <v>0.9944134539695093</v>
      </c>
    </row>
    <row r="128" spans="2:4" ht="12.75">
      <c r="B128">
        <f t="shared" si="5"/>
        <v>12.69999999999997</v>
      </c>
      <c r="C128">
        <f t="shared" si="3"/>
        <v>0.0024833730641318067</v>
      </c>
      <c r="D128">
        <f t="shared" si="4"/>
        <v>0.994667598356517</v>
      </c>
    </row>
    <row r="129" spans="2:4" ht="12.75">
      <c r="B129">
        <f t="shared" si="5"/>
        <v>12.79999999999997</v>
      </c>
      <c r="C129">
        <f t="shared" si="3"/>
        <v>0.0023715395213048138</v>
      </c>
      <c r="D129">
        <f t="shared" si="4"/>
        <v>0.9949103016608163</v>
      </c>
    </row>
    <row r="130" spans="2:4" ht="12.75">
      <c r="B130">
        <f t="shared" si="5"/>
        <v>12.89999999999997</v>
      </c>
      <c r="C130">
        <f aca="true" t="shared" si="6" ref="C130:C193">GAMMADIST(B130,$A$2,$A$4,FALSE)</f>
        <v>0.0022646730540681033</v>
      </c>
      <c r="D130">
        <f aca="true" t="shared" si="7" ref="D130:D193">GAMMADIST(B130,$A$2,$A$4,TRUE)</f>
        <v>0.99514207180803</v>
      </c>
    </row>
    <row r="131" spans="2:4" ht="12.75">
      <c r="B131">
        <f aca="true" t="shared" si="8" ref="B131:B194">+B130+1/10</f>
        <v>12.99999999999997</v>
      </c>
      <c r="C131">
        <f t="shared" si="6"/>
        <v>0.0021625572307774972</v>
      </c>
      <c r="D131">
        <f t="shared" si="7"/>
        <v>0.9953633946060645</v>
      </c>
    </row>
    <row r="132" spans="2:4" ht="12.75">
      <c r="B132">
        <f t="shared" si="8"/>
        <v>13.09999999999997</v>
      </c>
      <c r="C132">
        <f t="shared" si="6"/>
        <v>0.002064984790366477</v>
      </c>
      <c r="D132">
        <f t="shared" si="7"/>
        <v>0.9955747346813542</v>
      </c>
    </row>
    <row r="133" spans="2:4" ht="12.75">
      <c r="B133">
        <f t="shared" si="8"/>
        <v>13.199999999999969</v>
      </c>
      <c r="C133">
        <f t="shared" si="6"/>
        <v>0.001971757270531087</v>
      </c>
      <c r="D133">
        <f t="shared" si="7"/>
        <v>0.9957765363772114</v>
      </c>
    </row>
    <row r="134" spans="2:4" ht="12.75">
      <c r="B134">
        <f t="shared" si="8"/>
        <v>13.299999999999969</v>
      </c>
      <c r="C134">
        <f t="shared" si="6"/>
        <v>0.0018826846498591272</v>
      </c>
      <c r="D134">
        <f t="shared" si="7"/>
        <v>0.9959692246156928</v>
      </c>
    </row>
    <row r="135" spans="2:4" ht="12.75">
      <c r="B135">
        <f t="shared" si="8"/>
        <v>13.399999999999968</v>
      </c>
      <c r="C135">
        <f t="shared" si="6"/>
        <v>0.0017975850034619698</v>
      </c>
      <c r="D135">
        <f t="shared" si="7"/>
        <v>0.9961532057243595</v>
      </c>
    </row>
    <row r="136" spans="2:4" ht="12.75">
      <c r="B136">
        <f t="shared" si="8"/>
        <v>13.499999999999968</v>
      </c>
      <c r="C136">
        <f t="shared" si="6"/>
        <v>0.0017162841716748909</v>
      </c>
      <c r="D136">
        <f t="shared" si="7"/>
        <v>0.9963288682292566</v>
      </c>
    </row>
    <row r="137" spans="2:4" ht="12.75">
      <c r="B137">
        <f t="shared" si="8"/>
        <v>13.599999999999968</v>
      </c>
      <c r="C137">
        <f t="shared" si="6"/>
        <v>0.001638615441399835</v>
      </c>
      <c r="D137">
        <f t="shared" si="7"/>
        <v>0.9964965836153986</v>
      </c>
    </row>
    <row r="138" spans="2:4" ht="12.75">
      <c r="B138">
        <f t="shared" si="8"/>
        <v>13.699999999999967</v>
      </c>
      <c r="C138">
        <f t="shared" si="6"/>
        <v>0.001564419239672964</v>
      </c>
      <c r="D138">
        <f t="shared" si="7"/>
        <v>0.9966567070560042</v>
      </c>
    </row>
    <row r="139" spans="2:4" ht="12.75">
      <c r="B139">
        <f t="shared" si="8"/>
        <v>13.799999999999967</v>
      </c>
      <c r="C139">
        <f t="shared" si="6"/>
        <v>0.001493542839048117</v>
      </c>
      <c r="D139">
        <f t="shared" si="7"/>
        <v>0.9968095781116815</v>
      </c>
    </row>
    <row r="140" spans="2:4" ht="12.75">
      <c r="B140">
        <f t="shared" si="8"/>
        <v>13.899999999999967</v>
      </c>
      <c r="C140">
        <f t="shared" si="6"/>
        <v>0.0014258400743963708</v>
      </c>
      <c r="D140">
        <f t="shared" si="7"/>
        <v>0.9969555214007257</v>
      </c>
    </row>
    <row r="141" spans="2:4" ht="12.75">
      <c r="B141">
        <f t="shared" si="8"/>
        <v>13.999999999999966</v>
      </c>
      <c r="C141">
        <f t="shared" si="6"/>
        <v>0.001361171070731131</v>
      </c>
      <c r="D141">
        <f t="shared" si="7"/>
        <v>0.9970948472416523</v>
      </c>
    </row>
    <row r="142" spans="2:4" ht="12.75">
      <c r="B142">
        <f t="shared" si="8"/>
        <v>14.099999999999966</v>
      </c>
      <c r="C142">
        <f t="shared" si="6"/>
        <v>0.0012994019816776313</v>
      </c>
      <c r="D142">
        <f t="shared" si="7"/>
        <v>0.9972278522690465</v>
      </c>
    </row>
    <row r="143" spans="2:4" ht="12.75">
      <c r="B143">
        <f t="shared" si="8"/>
        <v>14.199999999999966</v>
      </c>
      <c r="C143">
        <f t="shared" si="6"/>
        <v>0.0012404047382152522</v>
      </c>
      <c r="D143">
        <f t="shared" si="7"/>
        <v>0.9973548200237777</v>
      </c>
    </row>
    <row r="144" spans="2:4" ht="12.75">
      <c r="B144">
        <f t="shared" si="8"/>
        <v>14.299999999999965</v>
      </c>
      <c r="C144">
        <f t="shared" si="6"/>
        <v>0.001184056807330694</v>
      </c>
      <c r="D144">
        <f t="shared" si="7"/>
        <v>0.9974760215185864</v>
      </c>
    </row>
    <row r="145" spans="2:4" ht="12.75">
      <c r="B145">
        <f t="shared" si="8"/>
        <v>14.399999999999965</v>
      </c>
      <c r="C145">
        <f t="shared" si="6"/>
        <v>0.0011302409602296916</v>
      </c>
      <c r="D145">
        <f t="shared" si="7"/>
        <v>0.9975917157800166</v>
      </c>
    </row>
    <row r="146" spans="2:4" ht="12.75">
      <c r="B146">
        <f t="shared" si="8"/>
        <v>14.499999999999964</v>
      </c>
      <c r="C146">
        <f t="shared" si="6"/>
        <v>0.0010788450497646257</v>
      </c>
      <c r="D146">
        <f t="shared" si="7"/>
        <v>0.9977021503676338</v>
      </c>
    </row>
    <row r="147" spans="2:4" ht="12.75">
      <c r="B147">
        <f t="shared" si="8"/>
        <v>14.599999999999964</v>
      </c>
      <c r="C147">
        <f t="shared" si="6"/>
        <v>0.001029761796745018</v>
      </c>
      <c r="D147">
        <f t="shared" si="7"/>
        <v>0.9978075618714327</v>
      </c>
    </row>
    <row r="148" spans="2:4" ht="12.75">
      <c r="B148">
        <f t="shared" si="8"/>
        <v>14.699999999999964</v>
      </c>
      <c r="C148">
        <f t="shared" si="6"/>
        <v>0.000982888584807477</v>
      </c>
      <c r="D148">
        <f t="shared" si="7"/>
        <v>0.9979081763883058</v>
      </c>
    </row>
    <row r="149" spans="2:4" ht="12.75">
      <c r="B149">
        <f t="shared" si="8"/>
        <v>14.799999999999963</v>
      </c>
      <c r="C149">
        <f t="shared" si="6"/>
        <v>0.0009381272635311853</v>
      </c>
      <c r="D149">
        <f t="shared" si="7"/>
        <v>0.9980042099784145</v>
      </c>
    </row>
    <row r="150" spans="2:4" ht="12.75">
      <c r="B150">
        <f t="shared" si="8"/>
        <v>14.899999999999963</v>
      </c>
      <c r="C150">
        <f t="shared" si="6"/>
        <v>0.0008953839594944132</v>
      </c>
      <c r="D150">
        <f t="shared" si="7"/>
        <v>0.9980958691022713</v>
      </c>
    </row>
    <row r="151" spans="2:4" ht="12.75">
      <c r="B151">
        <f t="shared" si="8"/>
        <v>14.999999999999963</v>
      </c>
      <c r="C151">
        <f t="shared" si="6"/>
        <v>0.0008545688949768679</v>
      </c>
      <c r="D151">
        <f t="shared" si="7"/>
        <v>0.9981833510393119</v>
      </c>
    </row>
    <row r="152" spans="2:4" ht="12.75">
      <c r="B152">
        <f t="shared" si="8"/>
        <v>15.099999999999962</v>
      </c>
      <c r="C152">
        <f t="shared" si="6"/>
        <v>0.0008155962140218355</v>
      </c>
      <c r="D152">
        <f t="shared" si="7"/>
        <v>0.9982668442887087</v>
      </c>
    </row>
    <row r="153" spans="2:4" ht="12.75">
      <c r="B153">
        <f t="shared" si="8"/>
        <v>15.199999999999962</v>
      </c>
      <c r="C153">
        <f t="shared" si="6"/>
        <v>0.0007783838155811251</v>
      </c>
      <c r="D153">
        <f t="shared" si="7"/>
        <v>0.9983465289531459</v>
      </c>
    </row>
    <row r="154" spans="2:4" ht="12.75">
      <c r="B154">
        <f t="shared" si="8"/>
        <v>15.299999999999962</v>
      </c>
      <c r="C154">
        <f t="shared" si="6"/>
        <v>0.0007428531934746876</v>
      </c>
      <c r="D154">
        <f t="shared" si="7"/>
        <v>0.9984225771062528</v>
      </c>
    </row>
    <row r="155" spans="2:4" ht="12.75">
      <c r="B155">
        <f t="shared" si="8"/>
        <v>15.399999999999961</v>
      </c>
      <c r="C155">
        <f t="shared" si="6"/>
        <v>0.0007089292829054994</v>
      </c>
      <c r="D155">
        <f t="shared" si="7"/>
        <v>0.9984951531443631</v>
      </c>
    </row>
    <row r="156" spans="2:4" ht="12.75">
      <c r="B156">
        <f t="shared" si="8"/>
        <v>15.499999999999961</v>
      </c>
      <c r="C156">
        <f t="shared" si="6"/>
        <v>0.0006765403132788416</v>
      </c>
      <c r="D156">
        <f t="shared" si="7"/>
        <v>0.9985644141232419</v>
      </c>
    </row>
    <row r="157" spans="2:4" ht="12.75">
      <c r="B157">
        <f t="shared" si="8"/>
        <v>15.59999999999996</v>
      </c>
      <c r="C157">
        <f t="shared" si="6"/>
        <v>0.0006456176670834713</v>
      </c>
      <c r="D157">
        <f t="shared" si="7"/>
        <v>0.9986305100804008</v>
      </c>
    </row>
    <row r="158" spans="2:4" ht="12.75">
      <c r="B158">
        <f t="shared" si="8"/>
        <v>15.69999999999996</v>
      </c>
      <c r="C158">
        <f t="shared" si="6"/>
        <v>0.0006160957446003536</v>
      </c>
      <c r="D158">
        <f t="shared" si="7"/>
        <v>0.9986935843435942</v>
      </c>
    </row>
    <row r="159" spans="2:4" ht="12.75">
      <c r="B159">
        <f t="shared" si="8"/>
        <v>15.79999999999996</v>
      </c>
      <c r="C159">
        <f t="shared" si="6"/>
        <v>0.0005879118342126204</v>
      </c>
      <c r="D159">
        <f t="shared" si="7"/>
        <v>0.9987537738260679</v>
      </c>
    </row>
    <row r="160" spans="2:4" ht="12.75">
      <c r="B160">
        <f t="shared" si="8"/>
        <v>15.89999999999996</v>
      </c>
      <c r="C160">
        <f t="shared" si="6"/>
        <v>0.0005610059880982135</v>
      </c>
      <c r="D160">
        <f t="shared" si="7"/>
        <v>0.9988112093091102</v>
      </c>
    </row>
    <row r="161" spans="2:4" ht="12.75">
      <c r="B161">
        <f t="shared" si="8"/>
        <v>15.99999999999996</v>
      </c>
      <c r="C161">
        <f t="shared" si="6"/>
        <v>0.0005353209030942815</v>
      </c>
      <c r="D161">
        <f t="shared" si="7"/>
        <v>0.9988660157124318</v>
      </c>
    </row>
    <row r="162" spans="2:4" ht="12.75">
      <c r="B162">
        <f t="shared" si="8"/>
        <v>16.09999999999996</v>
      </c>
      <c r="C162">
        <f t="shared" si="6"/>
        <v>0.0005108018065297978</v>
      </c>
      <c r="D162">
        <f t="shared" si="7"/>
        <v>0.9989183123528839</v>
      </c>
    </row>
    <row r="163" spans="2:4" ht="12.75">
      <c r="B163">
        <f t="shared" si="8"/>
        <v>16.19999999999996</v>
      </c>
      <c r="C163">
        <f t="shared" si="6"/>
        <v>0.00048739634683008854</v>
      </c>
      <c r="D163">
        <f t="shared" si="7"/>
        <v>0.9989682131919972</v>
      </c>
    </row>
    <row r="164" spans="2:4" ht="12.75">
      <c r="B164">
        <f t="shared" si="8"/>
        <v>16.29999999999996</v>
      </c>
      <c r="C164">
        <f t="shared" si="6"/>
        <v>0.00046505448870397075</v>
      </c>
      <c r="D164">
        <f t="shared" si="7"/>
        <v>0.999015827091295</v>
      </c>
    </row>
    <row r="165" spans="2:4" ht="12.75">
      <c r="B165">
        <f t="shared" si="8"/>
        <v>16.399999999999963</v>
      </c>
      <c r="C165">
        <f t="shared" si="6"/>
        <v>0.0004437284127310127</v>
      </c>
      <c r="D165">
        <f t="shared" si="7"/>
        <v>0.9990612579634005</v>
      </c>
    </row>
    <row r="166" spans="2:4" ht="12.75">
      <c r="B166">
        <f t="shared" si="8"/>
        <v>16.499999999999964</v>
      </c>
      <c r="C166">
        <f t="shared" si="6"/>
        <v>0.0004233724191730651</v>
      </c>
      <c r="D166">
        <f t="shared" si="7"/>
        <v>0.9991046051044205</v>
      </c>
    </row>
    <row r="167" spans="2:4" ht="12.75">
      <c r="B167">
        <f t="shared" si="8"/>
        <v>16.599999999999966</v>
      </c>
      <c r="C167">
        <f t="shared" si="6"/>
        <v>0.0004039428358406311</v>
      </c>
      <c r="D167">
        <f t="shared" si="7"/>
        <v>0.9991459633224512</v>
      </c>
    </row>
    <row r="168" spans="2:4" ht="12.75">
      <c r="B168">
        <f t="shared" si="8"/>
        <v>16.699999999999967</v>
      </c>
      <c r="C168">
        <f t="shared" si="6"/>
        <v>0.00038539792985088124</v>
      </c>
      <c r="D168">
        <f t="shared" si="7"/>
        <v>0.9991854231560565</v>
      </c>
    </row>
    <row r="169" spans="2:4" ht="12.75">
      <c r="B169">
        <f t="shared" si="8"/>
        <v>16.79999999999997</v>
      </c>
      <c r="C169">
        <f t="shared" si="6"/>
        <v>0.00036769782312017673</v>
      </c>
      <c r="D169">
        <f t="shared" si="7"/>
        <v>0.9992230710639418</v>
      </c>
    </row>
    <row r="170" spans="2:4" ht="12.75">
      <c r="B170">
        <f t="shared" si="8"/>
        <v>16.89999999999997</v>
      </c>
      <c r="C170">
        <f t="shared" si="6"/>
        <v>0.00035080441143981264</v>
      </c>
      <c r="D170">
        <f t="shared" si="7"/>
        <v>0.9992589896063584</v>
      </c>
    </row>
    <row r="171" spans="2:4" ht="12.75">
      <c r="B171">
        <f t="shared" si="8"/>
        <v>16.99999999999997</v>
      </c>
      <c r="C171">
        <f t="shared" si="6"/>
        <v>0.000334681286989381</v>
      </c>
      <c r="D171">
        <f t="shared" si="7"/>
        <v>0.9992932576185891</v>
      </c>
    </row>
    <row r="172" spans="2:4" ht="12.75">
      <c r="B172">
        <f t="shared" si="8"/>
        <v>17.099999999999973</v>
      </c>
      <c r="C172">
        <f t="shared" si="6"/>
        <v>0.0003192936641476409</v>
      </c>
      <c r="D172">
        <f t="shared" si="7"/>
        <v>0.9993259503768503</v>
      </c>
    </row>
    <row r="173" spans="2:4" ht="12.75">
      <c r="B173">
        <f t="shared" si="8"/>
        <v>17.199999999999974</v>
      </c>
      <c r="C173">
        <f t="shared" si="6"/>
        <v>0.00030460830846610763</v>
      </c>
      <c r="D173">
        <f t="shared" si="7"/>
        <v>0.9993571397569345</v>
      </c>
    </row>
    <row r="174" spans="2:4" ht="12.75">
      <c r="B174">
        <f t="shared" si="8"/>
        <v>17.299999999999976</v>
      </c>
      <c r="C174">
        <f t="shared" si="6"/>
        <v>0.00029059346867571235</v>
      </c>
      <c r="D174">
        <f t="shared" si="7"/>
        <v>0.9993868943859032</v>
      </c>
    </row>
    <row r="175" spans="2:4" ht="12.75">
      <c r="B175">
        <f t="shared" si="8"/>
        <v>17.399999999999977</v>
      </c>
      <c r="C175">
        <f t="shared" si="6"/>
        <v>0.0002772188116018582</v>
      </c>
      <c r="D175">
        <f t="shared" si="7"/>
        <v>0.9994152797871273</v>
      </c>
    </row>
    <row r="176" spans="2:4" ht="12.75">
      <c r="B176">
        <f t="shared" si="8"/>
        <v>17.49999999999998</v>
      </c>
      <c r="C176">
        <f t="shared" si="6"/>
        <v>0.00026445535986800554</v>
      </c>
      <c r="D176">
        <f t="shared" si="7"/>
        <v>0.9994423585189579</v>
      </c>
    </row>
    <row r="177" spans="2:4" ht="12.75">
      <c r="B177">
        <f t="shared" si="8"/>
        <v>17.59999999999998</v>
      </c>
      <c r="C177">
        <f t="shared" si="6"/>
        <v>0.0002522754322725607</v>
      </c>
      <c r="D177">
        <f t="shared" si="7"/>
        <v>0.999468190307304</v>
      </c>
    </row>
    <row r="178" spans="2:4" ht="12.75">
      <c r="B178">
        <f t="shared" si="8"/>
        <v>17.69999999999998</v>
      </c>
      <c r="C178">
        <f t="shared" si="6"/>
        <v>0.00024065258672832706</v>
      </c>
      <c r="D178">
        <f t="shared" si="7"/>
        <v>0.9994928321723761</v>
      </c>
    </row>
    <row r="179" spans="2:4" ht="12.75">
      <c r="B179">
        <f t="shared" si="8"/>
        <v>17.799999999999983</v>
      </c>
      <c r="C179">
        <f t="shared" si="6"/>
        <v>0.00022956156565810557</v>
      </c>
      <c r="D179">
        <f t="shared" si="7"/>
        <v>0.9995163385498462</v>
      </c>
    </row>
    <row r="180" spans="2:4" ht="12.75">
      <c r="B180">
        <f t="shared" si="8"/>
        <v>17.899999999999984</v>
      </c>
      <c r="C180">
        <f t="shared" si="6"/>
        <v>0.00021897824374420767</v>
      </c>
      <c r="D180">
        <f t="shared" si="7"/>
        <v>0.9995387614066683</v>
      </c>
    </row>
    <row r="181" spans="2:4" ht="12.75">
      <c r="B181">
        <f t="shared" si="8"/>
        <v>17.999999999999986</v>
      </c>
      <c r="C181">
        <f t="shared" si="6"/>
        <v>0.00020887957793367466</v>
      </c>
      <c r="D181">
        <f t="shared" si="7"/>
        <v>0.9995601503517856</v>
      </c>
    </row>
    <row r="182" spans="2:4" ht="12.75">
      <c r="B182">
        <f t="shared" si="8"/>
        <v>18.099999999999987</v>
      </c>
      <c r="C182">
        <f t="shared" si="6"/>
        <v>0.0001992435596048817</v>
      </c>
      <c r="D182">
        <f t="shared" si="7"/>
        <v>0.9995805527419476</v>
      </c>
    </row>
    <row r="183" spans="2:4" ht="12.75">
      <c r="B183">
        <f t="shared" si="8"/>
        <v>18.19999999999999</v>
      </c>
      <c r="C183">
        <f t="shared" si="6"/>
        <v>0.00019004916880495333</v>
      </c>
      <c r="D183">
        <f t="shared" si="7"/>
        <v>0.9996000137828485</v>
      </c>
    </row>
    <row r="184" spans="2:4" ht="12.75">
      <c r="B184">
        <f t="shared" si="8"/>
        <v>18.29999999999999</v>
      </c>
      <c r="C184">
        <f t="shared" si="6"/>
        <v>0.00018127633047102543</v>
      </c>
      <c r="D184">
        <f t="shared" si="7"/>
        <v>0.9996185766257885</v>
      </c>
    </row>
    <row r="185" spans="2:4" ht="12.75">
      <c r="B185">
        <f t="shared" si="8"/>
        <v>18.39999999999999</v>
      </c>
      <c r="C185">
        <f t="shared" si="6"/>
        <v>0.00017290587255187252</v>
      </c>
      <c r="D185">
        <f t="shared" si="7"/>
        <v>0.9996362824600538</v>
      </c>
    </row>
    <row r="186" spans="2:4" ht="12.75">
      <c r="B186">
        <f t="shared" si="8"/>
        <v>18.499999999999993</v>
      </c>
      <c r="C186">
        <f t="shared" si="6"/>
        <v>0.00016491948594976605</v>
      </c>
      <c r="D186">
        <f t="shared" si="7"/>
        <v>0.9996531706011996</v>
      </c>
    </row>
    <row r="187" spans="2:4" ht="12.75">
      <c r="B187">
        <f t="shared" si="8"/>
        <v>18.599999999999994</v>
      </c>
      <c r="C187">
        <f t="shared" si="6"/>
        <v>0.0001572996862056617</v>
      </c>
      <c r="D187">
        <f t="shared" si="7"/>
        <v>0.9996692785754162</v>
      </c>
    </row>
    <row r="188" spans="2:4" ht="12.75">
      <c r="B188">
        <f t="shared" si="8"/>
        <v>18.699999999999996</v>
      </c>
      <c r="C188">
        <f t="shared" si="6"/>
        <v>0.00015002977685391993</v>
      </c>
      <c r="D188">
        <f t="shared" si="7"/>
        <v>0.9996846422001456</v>
      </c>
    </row>
    <row r="189" spans="2:4" ht="12.75">
      <c r="B189">
        <f t="shared" si="8"/>
        <v>18.799999999999997</v>
      </c>
      <c r="C189">
        <f t="shared" si="6"/>
        <v>0.0001430938143757551</v>
      </c>
      <c r="D189">
        <f t="shared" si="7"/>
        <v>0.9996992956611171</v>
      </c>
    </row>
    <row r="190" spans="2:4" ht="12.75">
      <c r="B190">
        <f t="shared" si="8"/>
        <v>18.9</v>
      </c>
      <c r="C190">
        <f t="shared" si="6"/>
        <v>0.00013647657468349048</v>
      </c>
      <c r="D190">
        <f t="shared" si="7"/>
        <v>0.9997132715859526</v>
      </c>
    </row>
    <row r="191" spans="2:4" ht="12.75">
      <c r="B191">
        <f t="shared" si="8"/>
        <v>19</v>
      </c>
      <c r="C191">
        <f t="shared" si="6"/>
        <v>0.00013016352107046348</v>
      </c>
      <c r="D191">
        <f t="shared" si="7"/>
        <v>0.9997266011144954</v>
      </c>
    </row>
    <row r="192" spans="2:4" ht="12.75">
      <c r="B192">
        <f t="shared" si="8"/>
        <v>19.1</v>
      </c>
      <c r="C192">
        <f t="shared" si="6"/>
        <v>0.00012414077356409393</v>
      </c>
      <c r="D192">
        <f t="shared" si="7"/>
        <v>0.9997393139660048</v>
      </c>
    </row>
    <row r="193" spans="2:4" ht="12.75">
      <c r="B193">
        <f t="shared" si="8"/>
        <v>19.200000000000003</v>
      </c>
      <c r="C193">
        <f t="shared" si="6"/>
        <v>0.00011839507962218795</v>
      </c>
      <c r="D193">
        <f t="shared" si="7"/>
        <v>0.9997514385033535</v>
      </c>
    </row>
    <row r="194" spans="2:4" ht="12.75">
      <c r="B194">
        <f t="shared" si="8"/>
        <v>19.300000000000004</v>
      </c>
      <c r="C194">
        <f aca="true" t="shared" si="9" ref="C194:C201">GAMMADIST(B194,$A$2,$A$4,FALSE)</f>
        <v>0.00011291378611501756</v>
      </c>
      <c r="D194">
        <f aca="true" t="shared" si="10" ref="D194:D201">GAMMADIST(B194,$A$2,$A$4,TRUE)</f>
        <v>0.9997630017943583</v>
      </c>
    </row>
    <row r="195" spans="2:4" ht="12.75">
      <c r="B195">
        <f aca="true" t="shared" si="11" ref="B195:B201">+B194+1/10</f>
        <v>19.400000000000006</v>
      </c>
      <c r="C195">
        <f t="shared" si="9"/>
        <v>0.00010768481253808352</v>
      </c>
      <c r="D195">
        <f t="shared" si="10"/>
        <v>0.9997740296703734</v>
      </c>
    </row>
    <row r="196" spans="2:4" ht="12.75">
      <c r="B196">
        <f t="shared" si="11"/>
        <v>19.500000000000007</v>
      </c>
      <c r="C196">
        <f t="shared" si="9"/>
        <v>0.00010269662540274705</v>
      </c>
      <c r="D196">
        <f t="shared" si="10"/>
        <v>0.9997845467822616</v>
      </c>
    </row>
    <row r="197" spans="2:4" ht="12.75">
      <c r="B197">
        <f t="shared" si="11"/>
        <v>19.60000000000001</v>
      </c>
      <c r="C197">
        <f t="shared" si="9"/>
        <v>9.793821375410579E-05</v>
      </c>
      <c r="D197">
        <f t="shared" si="10"/>
        <v>0.9997945766538631</v>
      </c>
    </row>
    <row r="198" spans="2:4" ht="12.75">
      <c r="B198">
        <f t="shared" si="11"/>
        <v>19.70000000000001</v>
      </c>
      <c r="C198">
        <f t="shared" si="9"/>
        <v>9.339906576759027E-05</v>
      </c>
      <c r="D198">
        <f t="shared" si="10"/>
        <v>0.99980414173307</v>
      </c>
    </row>
    <row r="199" spans="2:4" ht="12.75">
      <c r="B199">
        <f t="shared" si="11"/>
        <v>19.80000000000001</v>
      </c>
      <c r="C199">
        <f t="shared" si="9"/>
        <v>8.906914637778024E-05</v>
      </c>
      <c r="D199">
        <f t="shared" si="10"/>
        <v>0.999813263440612</v>
      </c>
    </row>
    <row r="200" spans="2:4" ht="12.75">
      <c r="B200">
        <f t="shared" si="11"/>
        <v>19.900000000000013</v>
      </c>
      <c r="C200">
        <f t="shared" si="9"/>
        <v>8.493887589487854E-05</v>
      </c>
      <c r="D200">
        <f t="shared" si="10"/>
        <v>0.9998219622166556</v>
      </c>
    </row>
    <row r="201" spans="2:4" ht="12.75">
      <c r="B201">
        <f t="shared" si="11"/>
        <v>20.000000000000014</v>
      </c>
      <c r="C201">
        <f t="shared" si="9"/>
        <v>8.09991095661456E-05</v>
      </c>
      <c r="D201">
        <f t="shared" si="10"/>
        <v>0.9998302575653115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J.L. Rojo</cp:lastModifiedBy>
  <dcterms:created xsi:type="dcterms:W3CDTF">2001-09-17T15:45:25Z</dcterms:created>
  <dcterms:modified xsi:type="dcterms:W3CDTF">2003-05-21T15:32:30Z</dcterms:modified>
  <cp:category/>
  <cp:version/>
  <cp:contentType/>
  <cp:contentStatus/>
</cp:coreProperties>
</file>