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<sst xmlns="http://schemas.openxmlformats.org/spreadsheetml/2006/main" count="22" uniqueCount="21">
  <si>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p=</t>
  </si>
  <si>
    <t>r=</t>
  </si>
  <si>
    <t>E[X]=</t>
  </si>
  <si>
    <t>Var(X)=</t>
  </si>
  <si>
    <t>Med(X)=</t>
  </si>
  <si>
    <t>x</t>
  </si>
  <si>
    <t>F(x)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</si>
  <si>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</si>
  <si>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</si>
  <si>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Negative Binomial Distribution</t>
  </si>
  <si>
    <t>(One or two distinct modes)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</si>
  <si>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</si>
  <si>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</si>
  <si>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</si>
  <si>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q</t>
    </r>
    <r>
      <rPr>
        <b/>
        <vertAlign val="subscript"/>
        <sz val="10"/>
        <rFont val="Arial"/>
        <family val="2"/>
      </rPr>
      <t>r</t>
    </r>
  </si>
  <si>
    <r>
      <t>Probability for the range not covered by the figure (</t>
    </r>
    <r>
      <rPr>
        <b/>
        <i/>
        <sz val="10"/>
        <rFont val="Arial"/>
        <family val="2"/>
      </rPr>
      <t>p[X&gt;50]</t>
    </r>
    <r>
      <rPr>
        <b/>
        <sz val="10"/>
        <rFont val="Arial"/>
        <family val="2"/>
      </rPr>
      <t>)=</t>
    </r>
  </si>
  <si>
    <t>Std. Dev.=</t>
  </si>
  <si>
    <t>Mode(s)=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</si>
  <si>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</si>
  <si>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The parameters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 xml:space="preserve"> (expected number of successes) and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(probability for a success in each trial) can be changed with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&gt;0 and </t>
    </r>
    <r>
      <rPr>
        <b/>
        <i/>
        <sz val="10"/>
        <rFont val="Arial"/>
        <family val="2"/>
      </rPr>
      <t xml:space="preserve">r </t>
    </r>
    <r>
      <rPr>
        <b/>
        <sz val="10"/>
        <rFont val="Arial"/>
        <family val="2"/>
      </rPr>
      <t>being</t>
    </r>
    <r>
      <rPr>
        <b/>
        <i/>
        <sz val="10"/>
        <rFont val="Arial"/>
        <family val="2"/>
      </rPr>
      <t xml:space="preserve"> a positive integer</t>
    </r>
  </si>
  <si>
    <r>
      <t xml:space="preserve">Consider a sequence of independent Bernoulli trials with probability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for success, </t>
    </r>
    <r>
      <rPr>
        <b/>
        <i/>
        <sz val="10"/>
        <rFont val="Arial"/>
        <family val="2"/>
      </rPr>
      <t>p&gt;0</t>
    </r>
    <r>
      <rPr>
        <sz val="10"/>
        <rFont val="Arial"/>
        <family val="0"/>
      </rPr>
      <t xml:space="preserve">. A negative binomial distribution, denoted </t>
    </r>
    <r>
      <rPr>
        <b/>
        <i/>
        <sz val="12"/>
        <rFont val="Monotype Corsiva"/>
        <family val="4"/>
      </rPr>
      <t>BN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r,p</t>
    </r>
    <r>
      <rPr>
        <b/>
        <i/>
        <sz val="10"/>
        <rFont val="Arial"/>
        <family val="0"/>
      </rPr>
      <t>)</t>
    </r>
    <r>
      <rPr>
        <sz val="10"/>
        <rFont val="Arial"/>
        <family val="0"/>
      </rPr>
      <t xml:space="preserve">, </t>
    </r>
    <r>
      <rPr>
        <sz val="10"/>
        <rFont val="Arial"/>
        <family val="2"/>
      </rPr>
      <t>give</t>
    </r>
    <r>
      <rPr>
        <sz val="10"/>
        <rFont val="Arial"/>
        <family val="0"/>
      </rPr>
      <t xml:space="preserve">s the probability of the number,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, of failures preceding the </t>
    </r>
    <r>
      <rPr>
        <b/>
        <i/>
        <sz val="10"/>
        <rFont val="Arial"/>
        <family val="2"/>
      </rPr>
      <t>r</t>
    </r>
    <r>
      <rPr>
        <sz val="10"/>
        <rFont val="Arial"/>
        <family val="0"/>
      </rPr>
      <t xml:space="preserve">-th success for such trials. The probability mass function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p[X=k] = COMBINAT(k+r-1,k)·p</t>
    </r>
    <r>
      <rPr>
        <b/>
        <i/>
        <vertAlign val="superscript"/>
        <sz val="10"/>
        <rFont val="Arial"/>
        <family val="2"/>
      </rPr>
      <t>r</t>
    </r>
    <r>
      <rPr>
        <b/>
        <i/>
        <sz val="10"/>
        <rFont val="Arial"/>
        <family val="2"/>
      </rPr>
      <t>·q</t>
    </r>
    <r>
      <rPr>
        <b/>
        <i/>
        <vertAlign val="superscript"/>
        <sz val="10"/>
        <rFont val="Arial"/>
        <family val="2"/>
      </rPr>
      <t>k</t>
    </r>
    <r>
      <rPr>
        <i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k&gt;=0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. If  </t>
    </r>
    <r>
      <rPr>
        <b/>
        <i/>
        <sz val="10"/>
        <rFont val="Arial"/>
        <family val="2"/>
      </rPr>
      <t>p=1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>the distribution collapses at zero and is ignored.</t>
    </r>
    <r>
      <rPr>
        <sz val="10"/>
        <rFont val="Arial"/>
        <family val="2"/>
      </rPr>
      <t xml:space="preserve"> The expectation</t>
    </r>
    <r>
      <rPr>
        <sz val="10"/>
        <rFont val="Arial"/>
        <family val="0"/>
      </rPr>
      <t xml:space="preserve"> and the variance are </t>
    </r>
    <r>
      <rPr>
        <b/>
        <i/>
        <sz val="10"/>
        <rFont val="Arial"/>
        <family val="2"/>
      </rPr>
      <t>E[X]=rq /p</t>
    </r>
    <r>
      <rPr>
        <sz val="10"/>
        <rFont val="Arial"/>
        <family val="0"/>
      </rPr>
      <t xml:space="preserve">, and </t>
    </r>
    <r>
      <rPr>
        <b/>
        <i/>
        <sz val="10"/>
        <rFont val="Arial"/>
        <family val="2"/>
      </rPr>
      <t>Var(X)=rq /p</t>
    </r>
    <r>
      <rPr>
        <b/>
        <i/>
        <vertAlign val="superscript"/>
        <sz val="10"/>
        <rFont val="Arial"/>
        <family val="2"/>
      </rPr>
      <t>2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respectively.</t>
    </r>
    <r>
      <rPr>
        <sz val="12"/>
        <rFont val="Arial"/>
        <family val="0"/>
      </rPr>
      <t xml:space="preserve"> </t>
    </r>
    <r>
      <rPr>
        <b/>
        <i/>
        <sz val="12"/>
        <rFont val="Monotype Corsiva"/>
        <family val="4"/>
      </rPr>
      <t>BN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1,p</t>
    </r>
    <r>
      <rPr>
        <b/>
        <i/>
        <sz val="10"/>
        <rFont val="Arial"/>
        <family val="0"/>
      </rPr>
      <t>)</t>
    </r>
    <r>
      <rPr>
        <sz val="10"/>
        <rFont val="Arial"/>
        <family val="0"/>
      </rPr>
      <t xml:space="preserve"> is the geometric distribution, </t>
    </r>
    <r>
      <rPr>
        <b/>
        <i/>
        <sz val="12"/>
        <rFont val="Monotype Corsiva"/>
        <family val="4"/>
      </rPr>
      <t>G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p</t>
    </r>
    <r>
      <rPr>
        <b/>
        <i/>
        <sz val="10"/>
        <rFont val="Arial"/>
        <family val="0"/>
      </rPr>
      <t>)</t>
    </r>
    <r>
      <rPr>
        <sz val="10"/>
        <rFont val="Arial"/>
        <family val="0"/>
      </rPr>
      <t xml:space="preserve">. The skewness and (excess of) kurtosis coefficients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>=(1+q)·(rq)</t>
    </r>
    <r>
      <rPr>
        <b/>
        <i/>
        <vertAlign val="superscript"/>
        <sz val="10"/>
        <rFont val="Arial"/>
        <family val="2"/>
      </rPr>
      <t>-0.5</t>
    </r>
    <r>
      <rPr>
        <sz val="10"/>
        <rFont val="Arial"/>
        <family val="0"/>
      </rPr>
      <t xml:space="preserve"> and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0"/>
      </rPr>
      <t>=(p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0"/>
      </rPr>
      <t>+6q)·(rq)</t>
    </r>
    <r>
      <rPr>
        <b/>
        <i/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respectively. </t>
    </r>
  </si>
</sst>
</file>

<file path=xl/styles.xml><?xml version="1.0" encoding="utf-8"?>
<styleSheet xmlns="http://schemas.openxmlformats.org/spreadsheetml/2006/main">
  <numFmts count="1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"/>
    <numFmt numFmtId="174" formatCode="0.000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Monotype Corsiva"/>
      <family val="4"/>
    </font>
    <font>
      <b/>
      <i/>
      <vertAlign val="superscript"/>
      <sz val="10"/>
      <name val="Arial"/>
      <family val="2"/>
    </font>
    <font>
      <sz val="12"/>
      <name val="Arial"/>
      <family val="0"/>
    </font>
    <font>
      <b/>
      <i/>
      <sz val="10"/>
      <name val="Symbol"/>
      <family val="1"/>
    </font>
    <font>
      <b/>
      <i/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4" borderId="0" xfId="0" applyFill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174" fontId="1" fillId="0" borderId="11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Negative Binomial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Prob. mass function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Hoja2!$B$1:$B$51</c:f>
              <c:numCache>
                <c:ptCount val="51"/>
                <c:pt idx="0">
                  <c:v>0.004096000000000002</c:v>
                </c:pt>
                <c:pt idx="1">
                  <c:v>0.014745600000000008</c:v>
                </c:pt>
                <c:pt idx="2">
                  <c:v>0.03096576000000002</c:v>
                </c:pt>
                <c:pt idx="3">
                  <c:v>0.049545216000000024</c:v>
                </c:pt>
                <c:pt idx="4">
                  <c:v>0.06688604160000004</c:v>
                </c:pt>
                <c:pt idx="5">
                  <c:v>0.08026324992000004</c:v>
                </c:pt>
                <c:pt idx="6">
                  <c:v>0.08828957491200003</c:v>
                </c:pt>
                <c:pt idx="7">
                  <c:v>0.09081213419520001</c:v>
                </c:pt>
                <c:pt idx="8">
                  <c:v>0.08854183084032002</c:v>
                </c:pt>
                <c:pt idx="9">
                  <c:v>0.08263904211763204</c:v>
                </c:pt>
                <c:pt idx="10">
                  <c:v>0.07437513790586885</c:v>
                </c:pt>
                <c:pt idx="11">
                  <c:v>0.06490921126330368</c:v>
                </c:pt>
                <c:pt idx="12">
                  <c:v>0.055172829573808146</c:v>
                </c:pt>
                <c:pt idx="13">
                  <c:v>0.045835889184394456</c:v>
                </c:pt>
                <c:pt idx="14">
                  <c:v>0.037323509764435464</c:v>
                </c:pt>
                <c:pt idx="15">
                  <c:v>0.029858807811548375</c:v>
                </c:pt>
                <c:pt idx="16">
                  <c:v>0.02351381115159435</c:v>
                </c:pt>
                <c:pt idx="17">
                  <c:v>0.01825778277653209</c:v>
                </c:pt>
                <c:pt idx="18">
                  <c:v>0.013997633462007938</c:v>
                </c:pt>
                <c:pt idx="19">
                  <c:v>0.010608732729100751</c:v>
                </c:pt>
                <c:pt idx="20">
                  <c:v>0.007956549546825566</c:v>
                </c:pt>
                <c:pt idx="21">
                  <c:v>0.005910579663356127</c:v>
                </c:pt>
                <c:pt idx="22">
                  <c:v>0.004352335933925876</c:v>
                </c:pt>
                <c:pt idx="23">
                  <c:v>0.0031790975517371617</c:v>
                </c:pt>
                <c:pt idx="24">
                  <c:v>0.002304845725009442</c:v>
                </c:pt>
                <c:pt idx="25">
                  <c:v>0.0016594889220067988</c:v>
                </c:pt>
                <c:pt idx="26">
                  <c:v>0.0011871728442048642</c:v>
                </c:pt>
                <c:pt idx="27">
                  <c:v>0.000844211800323459</c:v>
                </c:pt>
                <c:pt idx="28">
                  <c:v>0.0005969783445144451</c:v>
                </c:pt>
                <c:pt idx="29">
                  <c:v>0.00041994338717567866</c:v>
                </c:pt>
                <c:pt idx="30">
                  <c:v>0.0002939603710229751</c:v>
                </c:pt>
                <c:pt idx="31">
                  <c:v>0.0002048240004547182</c:v>
                </c:pt>
                <c:pt idx="32">
                  <c:v>0.00014209665031546077</c:v>
                </c:pt>
                <c:pt idx="33">
                  <c:v>9.817586749068182E-05</c:v>
                </c:pt>
                <c:pt idx="34">
                  <c:v>6.75680970377047E-05</c:v>
                </c:pt>
                <c:pt idx="35">
                  <c:v>4.633240939728315E-05</c:v>
                </c:pt>
                <c:pt idx="36">
                  <c:v>3.1660479754810204E-05</c:v>
                </c:pt>
                <c:pt idx="37">
                  <c:v>2.1563353778951785E-05</c:v>
                </c:pt>
                <c:pt idx="38">
                  <c:v>1.4640382302551502E-05</c:v>
                </c:pt>
                <c:pt idx="39">
                  <c:v>9.910412635573309E-06</c:v>
                </c:pt>
                <c:pt idx="40">
                  <c:v>6.689528529011997E-06</c:v>
                </c:pt>
                <c:pt idx="41">
                  <c:v>4.503194814651971E-06</c:v>
                </c:pt>
                <c:pt idx="42">
                  <c:v>3.0235736612663184E-06</c:v>
                </c:pt>
                <c:pt idx="43">
                  <c:v>2.0250911963830263E-06</c:v>
                </c:pt>
                <c:pt idx="44">
                  <c:v>1.3531291175832022E-06</c:v>
                </c:pt>
                <c:pt idx="45">
                  <c:v>9.020860783888032E-07</c:v>
                </c:pt>
                <c:pt idx="46">
                  <c:v>6.000833477977681E-07</c:v>
                </c:pt>
                <c:pt idx="47">
                  <c:v>3.9835320109128515E-07</c:v>
                </c:pt>
                <c:pt idx="48">
                  <c:v>2.6390899572297607E-07</c:v>
                </c:pt>
                <c:pt idx="49">
                  <c:v>1.745030910494777E-07</c:v>
                </c:pt>
                <c:pt idx="50">
                  <c:v>1.1517204009265551E-07</c:v>
                </c:pt>
              </c:numCache>
            </c:numRef>
          </c:val>
        </c:ser>
        <c:axId val="26661837"/>
        <c:axId val="38629942"/>
      </c:barChart>
      <c:lineChart>
        <c:grouping val="standard"/>
        <c:varyColors val="0"/>
        <c:ser>
          <c:idx val="0"/>
          <c:order val="1"/>
          <c:tx>
            <c:v>Distribution function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Hoja2!$A$1:$A$51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Hoja2!$C$1:$C$51</c:f>
              <c:numCache>
                <c:ptCount val="51"/>
                <c:pt idx="0">
                  <c:v>0.004096000000000002</c:v>
                </c:pt>
                <c:pt idx="1">
                  <c:v>0.01884160000000001</c:v>
                </c:pt>
                <c:pt idx="2">
                  <c:v>0.04980736000000003</c:v>
                </c:pt>
                <c:pt idx="3">
                  <c:v>0.09935257600000005</c:v>
                </c:pt>
                <c:pt idx="4">
                  <c:v>0.16623861760000008</c:v>
                </c:pt>
                <c:pt idx="5">
                  <c:v>0.24650186752000014</c:v>
                </c:pt>
                <c:pt idx="6">
                  <c:v>0.33479144243200015</c:v>
                </c:pt>
                <c:pt idx="7">
                  <c:v>0.42560357662720016</c:v>
                </c:pt>
                <c:pt idx="8">
                  <c:v>0.5141454074675202</c:v>
                </c:pt>
                <c:pt idx="9">
                  <c:v>0.5967844495851523</c:v>
                </c:pt>
                <c:pt idx="10">
                  <c:v>0.6711595874910211</c:v>
                </c:pt>
                <c:pt idx="11">
                  <c:v>0.7360687987543248</c:v>
                </c:pt>
                <c:pt idx="12">
                  <c:v>0.7912416283281329</c:v>
                </c:pt>
                <c:pt idx="13">
                  <c:v>0.8370775175125273</c:v>
                </c:pt>
                <c:pt idx="14">
                  <c:v>0.8744010272769628</c:v>
                </c:pt>
                <c:pt idx="15">
                  <c:v>0.9042598350885112</c:v>
                </c:pt>
                <c:pt idx="16">
                  <c:v>0.9277736462401055</c:v>
                </c:pt>
                <c:pt idx="17">
                  <c:v>0.9460314290166376</c:v>
                </c:pt>
                <c:pt idx="18">
                  <c:v>0.9600290624786455</c:v>
                </c:pt>
                <c:pt idx="19">
                  <c:v>0.9706377952077463</c:v>
                </c:pt>
                <c:pt idx="20">
                  <c:v>0.9785943447545719</c:v>
                </c:pt>
                <c:pt idx="21">
                  <c:v>0.984504924417928</c:v>
                </c:pt>
                <c:pt idx="22">
                  <c:v>0.988857260351854</c:v>
                </c:pt>
                <c:pt idx="23">
                  <c:v>0.9920363579035911</c:v>
                </c:pt>
                <c:pt idx="24">
                  <c:v>0.9943412036286006</c:v>
                </c:pt>
                <c:pt idx="25">
                  <c:v>0.9960006925506074</c:v>
                </c:pt>
                <c:pt idx="26">
                  <c:v>0.9971878653948123</c:v>
                </c:pt>
                <c:pt idx="27">
                  <c:v>0.9980320771951358</c:v>
                </c:pt>
                <c:pt idx="28">
                  <c:v>0.9986290555396502</c:v>
                </c:pt>
                <c:pt idx="29">
                  <c:v>0.9990489989268259</c:v>
                </c:pt>
                <c:pt idx="30">
                  <c:v>0.9993429592978489</c:v>
                </c:pt>
                <c:pt idx="31">
                  <c:v>0.9995477832983036</c:v>
                </c:pt>
                <c:pt idx="32">
                  <c:v>0.9996898799486191</c:v>
                </c:pt>
                <c:pt idx="33">
                  <c:v>0.9997880558161099</c:v>
                </c:pt>
                <c:pt idx="34">
                  <c:v>0.9998556239131475</c:v>
                </c:pt>
                <c:pt idx="35">
                  <c:v>0.9999019563225449</c:v>
                </c:pt>
                <c:pt idx="36">
                  <c:v>0.9999336168022996</c:v>
                </c:pt>
                <c:pt idx="37">
                  <c:v>0.9999551801560785</c:v>
                </c:pt>
                <c:pt idx="38">
                  <c:v>0.9999698205383811</c:v>
                </c:pt>
                <c:pt idx="39">
                  <c:v>0.9999797309510167</c:v>
                </c:pt>
                <c:pt idx="40">
                  <c:v>0.9999864204795457</c:v>
                </c:pt>
                <c:pt idx="41">
                  <c:v>0.9999909236743603</c:v>
                </c:pt>
                <c:pt idx="42">
                  <c:v>0.9999939472480215</c:v>
                </c:pt>
                <c:pt idx="43">
                  <c:v>0.9999959723392179</c:v>
                </c:pt>
                <c:pt idx="44">
                  <c:v>0.9999973254683354</c:v>
                </c:pt>
                <c:pt idx="45">
                  <c:v>0.9999982275544138</c:v>
                </c:pt>
                <c:pt idx="46">
                  <c:v>0.9999988276377616</c:v>
                </c:pt>
                <c:pt idx="47">
                  <c:v>0.9999992259909627</c:v>
                </c:pt>
                <c:pt idx="48">
                  <c:v>0.9999994898999585</c:v>
                </c:pt>
                <c:pt idx="49">
                  <c:v>0.9999996644030495</c:v>
                </c:pt>
                <c:pt idx="50">
                  <c:v>0.9999997795750897</c:v>
                </c:pt>
              </c:numCache>
            </c:numRef>
          </c:val>
          <c:smooth val="0"/>
        </c:ser>
        <c:axId val="12125159"/>
        <c:axId val="42017568"/>
      </c:line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failures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auto val="0"/>
        <c:lblOffset val="100"/>
        <c:tickLblSkip val="5"/>
        <c:noMultiLvlLbl val="0"/>
      </c:catAx>
      <c:valAx>
        <c:axId val="3862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Prob. mass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At val="1"/>
        <c:crossBetween val="between"/>
        <c:dispUnits/>
      </c:valAx>
      <c:catAx>
        <c:axId val="12125159"/>
        <c:scaling>
          <c:orientation val="minMax"/>
        </c:scaling>
        <c:axPos val="b"/>
        <c:delete val="1"/>
        <c:majorTickMark val="in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47625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476625" y="638175"/>
        <a:ext cx="4743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90" zoomScaleNormal="90" workbookViewId="0" topLeftCell="A2">
      <selection activeCell="A37" sqref="A37"/>
    </sheetView>
  </sheetViews>
  <sheetFormatPr defaultColWidth="9.140625" defaultRowHeight="12.75"/>
  <cols>
    <col min="1" max="2" width="11.57421875" style="0" bestFit="1" customWidth="1"/>
    <col min="3" max="3" width="14.28125" style="0" customWidth="1"/>
    <col min="4" max="4" width="13.7109375" style="0" customWidth="1"/>
    <col min="5" max="5" width="0.9921875" style="0" customWidth="1"/>
    <col min="6" max="10" width="11.421875" style="0" customWidth="1"/>
    <col min="11" max="11" width="13.28125" style="0" bestFit="1" customWidth="1"/>
    <col min="12" max="12" width="1.421875" style="0" customWidth="1"/>
    <col min="13" max="16384" width="11.421875" style="0" customWidth="1"/>
  </cols>
  <sheetData>
    <row r="1" spans="1:12" ht="24" customHeight="1" thickBot="1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6.25" customHeight="1" thickBot="1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1" t="s">
        <v>0</v>
      </c>
      <c r="B3" s="27">
        <v>0.4</v>
      </c>
      <c r="C3" s="42" t="s">
        <v>19</v>
      </c>
      <c r="D3" s="43"/>
      <c r="E3" s="21"/>
      <c r="L3" s="21"/>
    </row>
    <row r="4" spans="1:12" ht="16.5" customHeight="1" thickBot="1">
      <c r="A4" s="2" t="s">
        <v>1</v>
      </c>
      <c r="B4" s="28">
        <v>6</v>
      </c>
      <c r="C4" s="44"/>
      <c r="D4" s="45"/>
      <c r="E4" s="21"/>
      <c r="L4" s="21"/>
    </row>
    <row r="5" spans="1:12" ht="15.75" customHeight="1">
      <c r="A5" s="6" t="s">
        <v>2</v>
      </c>
      <c r="B5" s="10">
        <f>+B4*(1-B3)/B3</f>
        <v>8.999999999999998</v>
      </c>
      <c r="C5" s="46"/>
      <c r="D5" s="45"/>
      <c r="E5" s="21"/>
      <c r="L5" s="21"/>
    </row>
    <row r="6" spans="1:12" ht="15.75" customHeight="1">
      <c r="A6" s="7" t="s">
        <v>3</v>
      </c>
      <c r="B6" s="11">
        <f>+B4*(1-B3)/B3^2</f>
        <v>22.499999999999993</v>
      </c>
      <c r="C6" s="46"/>
      <c r="D6" s="45"/>
      <c r="E6" s="21"/>
      <c r="L6" s="21"/>
    </row>
    <row r="7" spans="1:12" ht="15" customHeight="1" thickBot="1">
      <c r="A7" s="8" t="s">
        <v>16</v>
      </c>
      <c r="B7" s="19">
        <f>+B6^(1/2)</f>
        <v>4.743416490252568</v>
      </c>
      <c r="C7" s="47"/>
      <c r="D7" s="48"/>
      <c r="E7" s="21"/>
      <c r="L7" s="21"/>
    </row>
    <row r="8" spans="1:12" ht="12.75" customHeight="1">
      <c r="A8" s="49" t="s">
        <v>17</v>
      </c>
      <c r="B8" s="17">
        <f>+Hoja2!D202</f>
        <v>7</v>
      </c>
      <c r="C8" s="51" t="s">
        <v>10</v>
      </c>
      <c r="D8" s="52"/>
      <c r="E8" s="21"/>
      <c r="L8" s="21"/>
    </row>
    <row r="9" spans="1:12" ht="13.5" thickBot="1">
      <c r="A9" s="50"/>
      <c r="B9" s="13">
        <f>+Hoja2!D203</f>
        <v>7</v>
      </c>
      <c r="C9" s="53"/>
      <c r="D9" s="54"/>
      <c r="E9" s="21"/>
      <c r="L9" s="21"/>
    </row>
    <row r="10" spans="1:12" ht="13.5" thickBot="1">
      <c r="A10" s="9" t="s">
        <v>4</v>
      </c>
      <c r="B10" s="20">
        <f>+Hoja2!E202</f>
        <v>8</v>
      </c>
      <c r="E10" s="21"/>
      <c r="L10" s="21"/>
    </row>
    <row r="11" spans="1:12" ht="15" thickBot="1">
      <c r="A11" s="1" t="s">
        <v>7</v>
      </c>
      <c r="B11" s="22">
        <f>(2-B3)/(B4*(1-B3))^(1/2)</f>
        <v>0.8432740427115679</v>
      </c>
      <c r="C11" s="23" t="str">
        <f>IF(B11="Error","-------",IF(B11&gt;0,"Right Skewed",IF(B11&lt;0,"Left Skewed","Symmetric")))</f>
        <v>Right Skewed</v>
      </c>
      <c r="E11" s="21"/>
      <c r="L11" s="21"/>
    </row>
    <row r="12" spans="1:12" ht="15" thickBot="1">
      <c r="A12" s="24" t="s">
        <v>8</v>
      </c>
      <c r="B12" s="25">
        <f>+(B3^2+6*(1-B3))/(B4*(1-B3))</f>
        <v>1.0444444444444445</v>
      </c>
      <c r="C12" s="26" t="str">
        <f>IF(B12="Error","-------",IF(B12&gt;0,"Steep",IF(B12&lt;0,"Flat","Normal")))</f>
        <v>Steep</v>
      </c>
      <c r="E12" s="21"/>
      <c r="L12" s="21"/>
    </row>
    <row r="13" spans="1:12" ht="13.5" thickBot="1">
      <c r="A13" s="55" t="s">
        <v>11</v>
      </c>
      <c r="B13" s="56"/>
      <c r="C13" s="55" t="s">
        <v>12</v>
      </c>
      <c r="D13" s="56"/>
      <c r="E13" s="21"/>
      <c r="L13" s="21"/>
    </row>
    <row r="14" spans="1:12" ht="15" thickBot="1">
      <c r="A14" s="14" t="s">
        <v>1</v>
      </c>
      <c r="B14" s="15" t="s">
        <v>14</v>
      </c>
      <c r="C14" s="14" t="s">
        <v>5</v>
      </c>
      <c r="D14" s="16" t="s">
        <v>6</v>
      </c>
      <c r="E14" s="21"/>
      <c r="L14" s="21"/>
    </row>
    <row r="15" spans="1:12" ht="12.75">
      <c r="A15" s="27">
        <v>0.1</v>
      </c>
      <c r="B15" s="17">
        <f>+Hoja2!F202</f>
        <v>4</v>
      </c>
      <c r="C15" s="31">
        <v>0</v>
      </c>
      <c r="D15" s="18">
        <f>IF(C15&gt;=0,Hoja2!K202,0)</f>
        <v>0.004096000000000002</v>
      </c>
      <c r="E15" s="21"/>
      <c r="L15" s="21"/>
    </row>
    <row r="16" spans="1:12" ht="12.75">
      <c r="A16" s="29">
        <v>0.25</v>
      </c>
      <c r="B16" s="12">
        <f>+Hoja2!G202</f>
        <v>6</v>
      </c>
      <c r="C16" s="32">
        <v>1</v>
      </c>
      <c r="D16" s="18">
        <f>IF(C16&gt;=0,Hoja2!L202,0)</f>
        <v>0.01884160000000001</v>
      </c>
      <c r="E16" s="21"/>
      <c r="L16" s="21"/>
    </row>
    <row r="17" spans="1:12" ht="12.75">
      <c r="A17" s="29">
        <v>0.5</v>
      </c>
      <c r="B17" s="12">
        <f>+Hoja2!H202</f>
        <v>8</v>
      </c>
      <c r="C17" s="32">
        <v>2</v>
      </c>
      <c r="D17" s="18">
        <f>IF(C17&gt;=0,Hoja2!M202,0)</f>
        <v>0.04980736000000003</v>
      </c>
      <c r="E17" s="21"/>
      <c r="L17" s="21"/>
    </row>
    <row r="18" spans="1:12" ht="12.75">
      <c r="A18" s="29">
        <v>0.75</v>
      </c>
      <c r="B18" s="12">
        <f>+Hoja2!I202</f>
        <v>12</v>
      </c>
      <c r="C18" s="32">
        <v>3</v>
      </c>
      <c r="D18" s="18">
        <f>IF(C18&gt;=0,Hoja2!N202,0)</f>
        <v>0.09935257600000005</v>
      </c>
      <c r="E18" s="21"/>
      <c r="L18" s="21"/>
    </row>
    <row r="19" spans="1:12" ht="13.5" customHeight="1" thickBot="1">
      <c r="A19" s="30">
        <v>0.9</v>
      </c>
      <c r="B19" s="13">
        <f>+Hoja2!J202</f>
        <v>15</v>
      </c>
      <c r="C19" s="33">
        <v>4</v>
      </c>
      <c r="D19" s="18">
        <f>IF(C19&gt;=0,Hoja2!O202,0)</f>
        <v>0.16623861760000008</v>
      </c>
      <c r="E19" s="21"/>
      <c r="L19" s="21"/>
    </row>
    <row r="20" spans="1:12" ht="13.5" thickBot="1">
      <c r="A20" s="34" t="s">
        <v>13</v>
      </c>
      <c r="B20" s="35"/>
      <c r="C20" s="35"/>
      <c r="D20" s="66"/>
      <c r="E20" s="21"/>
      <c r="L20" s="21"/>
    </row>
    <row r="21" spans="1:12" ht="3.75" customHeight="1" thickBot="1">
      <c r="A21" s="21"/>
      <c r="B21" s="21"/>
      <c r="C21" s="21"/>
      <c r="D21" s="21"/>
      <c r="E21" s="21"/>
      <c r="L21" s="21"/>
    </row>
    <row r="22" spans="1:12" ht="12.75">
      <c r="A22" s="57" t="s">
        <v>20</v>
      </c>
      <c r="B22" s="58"/>
      <c r="C22" s="58"/>
      <c r="D22" s="59"/>
      <c r="E22" s="21"/>
      <c r="L22" s="21"/>
    </row>
    <row r="23" spans="1:12" ht="12.75">
      <c r="A23" s="60"/>
      <c r="B23" s="61"/>
      <c r="C23" s="61"/>
      <c r="D23" s="62"/>
      <c r="E23" s="21"/>
      <c r="L23" s="21"/>
    </row>
    <row r="24" spans="1:12" ht="12.75">
      <c r="A24" s="60"/>
      <c r="B24" s="61"/>
      <c r="C24" s="61"/>
      <c r="D24" s="62"/>
      <c r="E24" s="21"/>
      <c r="L24" s="21"/>
    </row>
    <row r="25" spans="1:12" ht="12.75">
      <c r="A25" s="60"/>
      <c r="B25" s="61"/>
      <c r="C25" s="61"/>
      <c r="D25" s="62"/>
      <c r="E25" s="21"/>
      <c r="L25" s="21"/>
    </row>
    <row r="26" spans="1:12" ht="12.75">
      <c r="A26" s="60"/>
      <c r="B26" s="61"/>
      <c r="C26" s="61"/>
      <c r="D26" s="62"/>
      <c r="E26" s="21"/>
      <c r="L26" s="21"/>
    </row>
    <row r="27" spans="1:12" ht="15" customHeight="1" thickBot="1">
      <c r="A27" s="60"/>
      <c r="B27" s="61"/>
      <c r="C27" s="61"/>
      <c r="D27" s="62"/>
      <c r="E27" s="21"/>
      <c r="F27" s="21"/>
      <c r="G27" s="21"/>
      <c r="H27" s="21"/>
      <c r="I27" s="21"/>
      <c r="J27" s="21"/>
      <c r="K27" s="21"/>
      <c r="L27" s="21"/>
    </row>
    <row r="28" spans="1:12" ht="13.5" thickBot="1">
      <c r="A28" s="60"/>
      <c r="B28" s="61"/>
      <c r="C28" s="61"/>
      <c r="D28" s="62"/>
      <c r="E28" s="21"/>
      <c r="F28" s="34" t="s">
        <v>15</v>
      </c>
      <c r="G28" s="35"/>
      <c r="H28" s="35"/>
      <c r="I28" s="35"/>
      <c r="J28" s="35"/>
      <c r="K28" s="3">
        <f>1-Hoja2!C51</f>
        <v>2.2042491032436828E-07</v>
      </c>
      <c r="L28" s="21"/>
    </row>
    <row r="29" spans="1:12" ht="4.5" customHeight="1">
      <c r="A29" s="60"/>
      <c r="B29" s="61"/>
      <c r="C29" s="61"/>
      <c r="D29" s="62"/>
      <c r="E29" s="21"/>
      <c r="F29" s="21"/>
      <c r="G29" s="21"/>
      <c r="H29" s="21"/>
      <c r="I29" s="21"/>
      <c r="J29" s="21"/>
      <c r="K29" s="21"/>
      <c r="L29" s="21"/>
    </row>
    <row r="30" spans="1:5" ht="12.75">
      <c r="A30" s="60"/>
      <c r="B30" s="61"/>
      <c r="C30" s="61"/>
      <c r="D30" s="62"/>
      <c r="E30" s="21"/>
    </row>
    <row r="31" spans="1:5" ht="12.75">
      <c r="A31" s="60"/>
      <c r="B31" s="61"/>
      <c r="C31" s="61"/>
      <c r="D31" s="62"/>
      <c r="E31" s="21"/>
    </row>
    <row r="32" spans="1:5" ht="12.75">
      <c r="A32" s="60"/>
      <c r="B32" s="61"/>
      <c r="C32" s="61"/>
      <c r="D32" s="62"/>
      <c r="E32" s="21"/>
    </row>
    <row r="33" spans="1:5" ht="12.75">
      <c r="A33" s="60"/>
      <c r="B33" s="61"/>
      <c r="C33" s="61"/>
      <c r="D33" s="62"/>
      <c r="E33" s="21"/>
    </row>
    <row r="34" spans="1:5" ht="12.75">
      <c r="A34" s="60"/>
      <c r="B34" s="61"/>
      <c r="C34" s="61"/>
      <c r="D34" s="62"/>
      <c r="E34" s="21"/>
    </row>
    <row r="35" spans="1:5" ht="4.5" customHeight="1">
      <c r="A35" s="60"/>
      <c r="B35" s="61"/>
      <c r="C35" s="61"/>
      <c r="D35" s="62"/>
      <c r="E35" s="21"/>
    </row>
    <row r="36" spans="1:5" ht="13.5" thickBot="1">
      <c r="A36" s="63"/>
      <c r="B36" s="64"/>
      <c r="C36" s="64"/>
      <c r="D36" s="65"/>
      <c r="E36" s="21"/>
    </row>
    <row r="37" spans="1:5" ht="3.75" customHeight="1">
      <c r="A37" s="21"/>
      <c r="B37" s="21"/>
      <c r="C37" s="21"/>
      <c r="D37" s="21"/>
      <c r="E37" s="21"/>
    </row>
  </sheetData>
  <mergeCells count="10">
    <mergeCell ref="F28:J28"/>
    <mergeCell ref="A1:L1"/>
    <mergeCell ref="A2:L2"/>
    <mergeCell ref="C3:D7"/>
    <mergeCell ref="A8:A9"/>
    <mergeCell ref="C8:D9"/>
    <mergeCell ref="A13:B13"/>
    <mergeCell ref="C13:D13"/>
    <mergeCell ref="A22:D36"/>
    <mergeCell ref="A20:D20"/>
  </mergeCells>
  <printOptions/>
  <pageMargins left="0.75" right="0.75" top="1" bottom="1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12.421875" style="0" bestFit="1" customWidth="1"/>
    <col min="4" max="16384" width="11.421875" style="0" customWidth="1"/>
  </cols>
  <sheetData>
    <row r="1" spans="1:15" ht="12.75">
      <c r="A1">
        <v>0</v>
      </c>
      <c r="B1">
        <f>NEGBINOMDIST(A1,Hoja1!$B$4,Hoja1!$B$3)</f>
        <v>0.004096000000000002</v>
      </c>
      <c r="C1">
        <f>+B1</f>
        <v>0.004096000000000002</v>
      </c>
      <c r="D1" t="b">
        <f>IF(B1=$B$202,A1)</f>
        <v>0</v>
      </c>
      <c r="E1">
        <f>IF(C1&lt;1/2,A2)</f>
        <v>1</v>
      </c>
      <c r="F1">
        <f>IF($C1&lt;Hoja1!$A$15,Hoja2!$A2)</f>
        <v>1</v>
      </c>
      <c r="G1">
        <f>IF($C1&lt;Hoja1!$A$16,Hoja2!$A2)</f>
        <v>1</v>
      </c>
      <c r="H1">
        <f>IF($C1&lt;Hoja1!$A$17,Hoja2!$A2)</f>
        <v>1</v>
      </c>
      <c r="I1">
        <f>IF($C1&lt;Hoja1!$A$18,Hoja2!$A2)</f>
        <v>1</v>
      </c>
      <c r="J1">
        <f>IF($C1&lt;Hoja1!$A$19,Hoja2!$A2)</f>
        <v>1</v>
      </c>
      <c r="K1">
        <f>IF($A1=Hoja1!$C$15,Hoja2!$C1)</f>
        <v>0.004096000000000002</v>
      </c>
      <c r="L1" t="b">
        <f>IF($A1=Hoja1!$C$16,Hoja2!$C1)</f>
        <v>0</v>
      </c>
      <c r="M1" t="b">
        <f>IF($A1=Hoja1!$C$17,Hoja2!$C1)</f>
        <v>0</v>
      </c>
      <c r="N1" t="b">
        <f>IF($A1=Hoja1!$C$18,Hoja2!$C1)</f>
        <v>0</v>
      </c>
      <c r="O1" t="b">
        <f>IF($A1=Hoja1!$C$19,Hoja2!$C1)</f>
        <v>0</v>
      </c>
    </row>
    <row r="2" spans="1:15" ht="12.75">
      <c r="A2">
        <f>+A1+1</f>
        <v>1</v>
      </c>
      <c r="B2">
        <f>NEGBINOMDIST(A2,Hoja1!$B$4,Hoja1!$B$3)</f>
        <v>0.014745600000000008</v>
      </c>
      <c r="C2">
        <f>+C1+B2</f>
        <v>0.01884160000000001</v>
      </c>
      <c r="D2" t="b">
        <f aca="true" t="shared" si="0" ref="D2:D65">IF(B2=$B$202,A2)</f>
        <v>0</v>
      </c>
      <c r="E2">
        <f aca="true" t="shared" si="1" ref="E2:E65">IF(C2&lt;1/2,A3)</f>
        <v>2</v>
      </c>
      <c r="F2">
        <f>IF($C2&lt;Hoja1!$A$15,Hoja2!$A3)</f>
        <v>2</v>
      </c>
      <c r="G2">
        <f>IF($C2&lt;Hoja1!$A$16,Hoja2!$A3)</f>
        <v>2</v>
      </c>
      <c r="H2">
        <f>IF($C2&lt;Hoja1!$A$17,Hoja2!$A3)</f>
        <v>2</v>
      </c>
      <c r="I2">
        <f>IF($C2&lt;Hoja1!$A$18,Hoja2!$A3)</f>
        <v>2</v>
      </c>
      <c r="J2">
        <f>IF($C2&lt;Hoja1!$A$19,Hoja2!$A3)</f>
        <v>2</v>
      </c>
      <c r="K2" t="b">
        <f>IF($A2=Hoja1!$C$15,Hoja2!$C2)</f>
        <v>0</v>
      </c>
      <c r="L2">
        <f>IF($A2=Hoja1!$C$16,Hoja2!$C2)</f>
        <v>0.01884160000000001</v>
      </c>
      <c r="M2" t="b">
        <f>IF($A2=Hoja1!$C$17,Hoja2!$C2)</f>
        <v>0</v>
      </c>
      <c r="N2" t="b">
        <f>IF($A2=Hoja1!$C$18,Hoja2!$C2)</f>
        <v>0</v>
      </c>
      <c r="O2" t="b">
        <f>IF($A2=Hoja1!$C$19,Hoja2!$C2)</f>
        <v>0</v>
      </c>
    </row>
    <row r="3" spans="1:15" ht="12.75">
      <c r="A3">
        <f aca="true" t="shared" si="2" ref="A3:A51">+A2+1</f>
        <v>2</v>
      </c>
      <c r="B3">
        <f>NEGBINOMDIST(A3,Hoja1!$B$4,Hoja1!$B$3)</f>
        <v>0.03096576000000002</v>
      </c>
      <c r="C3">
        <f aca="true" t="shared" si="3" ref="C3:C51">+C2+B3</f>
        <v>0.04980736000000003</v>
      </c>
      <c r="D3" t="b">
        <f t="shared" si="0"/>
        <v>0</v>
      </c>
      <c r="E3">
        <f t="shared" si="1"/>
        <v>3</v>
      </c>
      <c r="F3">
        <f>IF($C3&lt;Hoja1!$A$15,Hoja2!$A4)</f>
        <v>3</v>
      </c>
      <c r="G3">
        <f>IF($C3&lt;Hoja1!$A$16,Hoja2!$A4)</f>
        <v>3</v>
      </c>
      <c r="H3">
        <f>IF($C3&lt;Hoja1!$A$17,Hoja2!$A4)</f>
        <v>3</v>
      </c>
      <c r="I3">
        <f>IF($C3&lt;Hoja1!$A$18,Hoja2!$A4)</f>
        <v>3</v>
      </c>
      <c r="J3">
        <f>IF($C3&lt;Hoja1!$A$19,Hoja2!$A4)</f>
        <v>3</v>
      </c>
      <c r="K3" t="b">
        <f>IF($A3=Hoja1!$C$15,Hoja2!$C3)</f>
        <v>0</v>
      </c>
      <c r="L3" t="b">
        <f>IF($A3=Hoja1!$C$16,Hoja2!$C3)</f>
        <v>0</v>
      </c>
      <c r="M3">
        <f>IF($A3=Hoja1!$C$17,Hoja2!$C3)</f>
        <v>0.04980736000000003</v>
      </c>
      <c r="N3" t="b">
        <f>IF($A3=Hoja1!$C$18,Hoja2!$C3)</f>
        <v>0</v>
      </c>
      <c r="O3" t="b">
        <f>IF($A3=Hoja1!$C$19,Hoja2!$C3)</f>
        <v>0</v>
      </c>
    </row>
    <row r="4" spans="1:15" ht="12.75">
      <c r="A4">
        <f t="shared" si="2"/>
        <v>3</v>
      </c>
      <c r="B4">
        <f>NEGBINOMDIST(A4,Hoja1!$B$4,Hoja1!$B$3)</f>
        <v>0.049545216000000024</v>
      </c>
      <c r="C4">
        <f t="shared" si="3"/>
        <v>0.09935257600000005</v>
      </c>
      <c r="D4" t="b">
        <f t="shared" si="0"/>
        <v>0</v>
      </c>
      <c r="E4">
        <f t="shared" si="1"/>
        <v>4</v>
      </c>
      <c r="F4">
        <f>IF($C4&lt;Hoja1!$A$15,Hoja2!$A5)</f>
        <v>4</v>
      </c>
      <c r="G4">
        <f>IF($C4&lt;Hoja1!$A$16,Hoja2!$A5)</f>
        <v>4</v>
      </c>
      <c r="H4">
        <f>IF($C4&lt;Hoja1!$A$17,Hoja2!$A5)</f>
        <v>4</v>
      </c>
      <c r="I4">
        <f>IF($C4&lt;Hoja1!$A$18,Hoja2!$A5)</f>
        <v>4</v>
      </c>
      <c r="J4">
        <f>IF($C4&lt;Hoja1!$A$19,Hoja2!$A5)</f>
        <v>4</v>
      </c>
      <c r="K4" t="b">
        <f>IF($A4=Hoja1!$C$15,Hoja2!$C4)</f>
        <v>0</v>
      </c>
      <c r="L4" t="b">
        <f>IF($A4=Hoja1!$C$16,Hoja2!$C4)</f>
        <v>0</v>
      </c>
      <c r="M4" t="b">
        <f>IF($A4=Hoja1!$C$17,Hoja2!$C4)</f>
        <v>0</v>
      </c>
      <c r="N4">
        <f>IF($A4=Hoja1!$C$18,Hoja2!$C4)</f>
        <v>0.09935257600000005</v>
      </c>
      <c r="O4" t="b">
        <f>IF($A4=Hoja1!$C$19,Hoja2!$C4)</f>
        <v>0</v>
      </c>
    </row>
    <row r="5" spans="1:15" ht="12.75">
      <c r="A5">
        <f t="shared" si="2"/>
        <v>4</v>
      </c>
      <c r="B5">
        <f>NEGBINOMDIST(A5,Hoja1!$B$4,Hoja1!$B$3)</f>
        <v>0.06688604160000004</v>
      </c>
      <c r="C5">
        <f t="shared" si="3"/>
        <v>0.16623861760000008</v>
      </c>
      <c r="D5" t="b">
        <f t="shared" si="0"/>
        <v>0</v>
      </c>
      <c r="E5">
        <f t="shared" si="1"/>
        <v>5</v>
      </c>
      <c r="F5" t="b">
        <f>IF($C5&lt;Hoja1!$A$15,Hoja2!$A6)</f>
        <v>0</v>
      </c>
      <c r="G5">
        <f>IF($C5&lt;Hoja1!$A$16,Hoja2!$A6)</f>
        <v>5</v>
      </c>
      <c r="H5">
        <f>IF($C5&lt;Hoja1!$A$17,Hoja2!$A6)</f>
        <v>5</v>
      </c>
      <c r="I5">
        <f>IF($C5&lt;Hoja1!$A$18,Hoja2!$A6)</f>
        <v>5</v>
      </c>
      <c r="J5">
        <f>IF($C5&lt;Hoja1!$A$19,Hoja2!$A6)</f>
        <v>5</v>
      </c>
      <c r="K5" t="b">
        <f>IF($A5=Hoja1!$C$15,Hoja2!$C5)</f>
        <v>0</v>
      </c>
      <c r="L5" t="b">
        <f>IF($A5=Hoja1!$C$16,Hoja2!$C5)</f>
        <v>0</v>
      </c>
      <c r="M5" t="b">
        <f>IF($A5=Hoja1!$C$17,Hoja2!$C5)</f>
        <v>0</v>
      </c>
      <c r="N5" t="b">
        <f>IF($A5=Hoja1!$C$18,Hoja2!$C5)</f>
        <v>0</v>
      </c>
      <c r="O5">
        <f>IF($A5=Hoja1!$C$19,Hoja2!$C5)</f>
        <v>0.16623861760000008</v>
      </c>
    </row>
    <row r="6" spans="1:15" ht="12.75">
      <c r="A6">
        <f t="shared" si="2"/>
        <v>5</v>
      </c>
      <c r="B6">
        <f>NEGBINOMDIST(A6,Hoja1!$B$4,Hoja1!$B$3)</f>
        <v>0.08026324992000004</v>
      </c>
      <c r="C6">
        <f t="shared" si="3"/>
        <v>0.24650186752000014</v>
      </c>
      <c r="D6" t="b">
        <f t="shared" si="0"/>
        <v>0</v>
      </c>
      <c r="E6">
        <f t="shared" si="1"/>
        <v>6</v>
      </c>
      <c r="F6" t="b">
        <f>IF($C6&lt;Hoja1!$A$15,Hoja2!$A7)</f>
        <v>0</v>
      </c>
      <c r="G6">
        <f>IF($C6&lt;Hoja1!$A$16,Hoja2!$A7)</f>
        <v>6</v>
      </c>
      <c r="H6">
        <f>IF($C6&lt;Hoja1!$A$17,Hoja2!$A7)</f>
        <v>6</v>
      </c>
      <c r="I6">
        <f>IF($C6&lt;Hoja1!$A$18,Hoja2!$A7)</f>
        <v>6</v>
      </c>
      <c r="J6">
        <f>IF($C6&lt;Hoja1!$A$19,Hoja2!$A7)</f>
        <v>6</v>
      </c>
      <c r="K6" t="b">
        <f>IF($A6=Hoja1!$C$15,Hoja2!$C6)</f>
        <v>0</v>
      </c>
      <c r="L6" t="b">
        <f>IF($A6=Hoja1!$C$16,Hoja2!$C6)</f>
        <v>0</v>
      </c>
      <c r="M6" t="b">
        <f>IF($A6=Hoja1!$C$17,Hoja2!$C6)</f>
        <v>0</v>
      </c>
      <c r="N6" t="b">
        <f>IF($A6=Hoja1!$C$18,Hoja2!$C6)</f>
        <v>0</v>
      </c>
      <c r="O6" t="b">
        <f>IF($A6=Hoja1!$C$19,Hoja2!$C6)</f>
        <v>0</v>
      </c>
    </row>
    <row r="7" spans="1:15" ht="12.75">
      <c r="A7">
        <f t="shared" si="2"/>
        <v>6</v>
      </c>
      <c r="B7">
        <f>NEGBINOMDIST(A7,Hoja1!$B$4,Hoja1!$B$3)</f>
        <v>0.08828957491200003</v>
      </c>
      <c r="C7">
        <f t="shared" si="3"/>
        <v>0.33479144243200015</v>
      </c>
      <c r="D7" t="b">
        <f t="shared" si="0"/>
        <v>0</v>
      </c>
      <c r="E7">
        <f t="shared" si="1"/>
        <v>7</v>
      </c>
      <c r="F7" t="b">
        <f>IF($C7&lt;Hoja1!$A$15,Hoja2!$A8)</f>
        <v>0</v>
      </c>
      <c r="G7" t="b">
        <f>IF($C7&lt;Hoja1!$A$16,Hoja2!$A8)</f>
        <v>0</v>
      </c>
      <c r="H7">
        <f>IF($C7&lt;Hoja1!$A$17,Hoja2!$A8)</f>
        <v>7</v>
      </c>
      <c r="I7">
        <f>IF($C7&lt;Hoja1!$A$18,Hoja2!$A8)</f>
        <v>7</v>
      </c>
      <c r="J7">
        <f>IF($C7&lt;Hoja1!$A$19,Hoja2!$A8)</f>
        <v>7</v>
      </c>
      <c r="K7" t="b">
        <f>IF($A7=Hoja1!$C$15,Hoja2!$C7)</f>
        <v>0</v>
      </c>
      <c r="L7" t="b">
        <f>IF($A7=Hoja1!$C$16,Hoja2!$C7)</f>
        <v>0</v>
      </c>
      <c r="M7" t="b">
        <f>IF($A7=Hoja1!$C$17,Hoja2!$C7)</f>
        <v>0</v>
      </c>
      <c r="N7" t="b">
        <f>IF($A7=Hoja1!$C$18,Hoja2!$C7)</f>
        <v>0</v>
      </c>
      <c r="O7" t="b">
        <f>IF($A7=Hoja1!$C$19,Hoja2!$C7)</f>
        <v>0</v>
      </c>
    </row>
    <row r="8" spans="1:15" ht="12.75">
      <c r="A8">
        <f t="shared" si="2"/>
        <v>7</v>
      </c>
      <c r="B8">
        <f>NEGBINOMDIST(A8,Hoja1!$B$4,Hoja1!$B$3)</f>
        <v>0.09081213419520001</v>
      </c>
      <c r="C8">
        <f t="shared" si="3"/>
        <v>0.42560357662720016</v>
      </c>
      <c r="D8">
        <f t="shared" si="0"/>
        <v>7</v>
      </c>
      <c r="E8">
        <f t="shared" si="1"/>
        <v>8</v>
      </c>
      <c r="F8" t="b">
        <f>IF($C8&lt;Hoja1!$A$15,Hoja2!$A9)</f>
        <v>0</v>
      </c>
      <c r="G8" t="b">
        <f>IF($C8&lt;Hoja1!$A$16,Hoja2!$A9)</f>
        <v>0</v>
      </c>
      <c r="H8">
        <f>IF($C8&lt;Hoja1!$A$17,Hoja2!$A9)</f>
        <v>8</v>
      </c>
      <c r="I8">
        <f>IF($C8&lt;Hoja1!$A$18,Hoja2!$A9)</f>
        <v>8</v>
      </c>
      <c r="J8">
        <f>IF($C8&lt;Hoja1!$A$19,Hoja2!$A9)</f>
        <v>8</v>
      </c>
      <c r="K8" t="b">
        <f>IF($A8=Hoja1!$C$15,Hoja2!$C8)</f>
        <v>0</v>
      </c>
      <c r="L8" t="b">
        <f>IF($A8=Hoja1!$C$16,Hoja2!$C8)</f>
        <v>0</v>
      </c>
      <c r="M8" t="b">
        <f>IF($A8=Hoja1!$C$17,Hoja2!$C8)</f>
        <v>0</v>
      </c>
      <c r="N8" t="b">
        <f>IF($A8=Hoja1!$C$18,Hoja2!$C8)</f>
        <v>0</v>
      </c>
      <c r="O8" t="b">
        <f>IF($A8=Hoja1!$C$19,Hoja2!$C8)</f>
        <v>0</v>
      </c>
    </row>
    <row r="9" spans="1:15" ht="12.75">
      <c r="A9">
        <f t="shared" si="2"/>
        <v>8</v>
      </c>
      <c r="B9">
        <f>NEGBINOMDIST(A9,Hoja1!$B$4,Hoja1!$B$3)</f>
        <v>0.08854183084032002</v>
      </c>
      <c r="C9">
        <f t="shared" si="3"/>
        <v>0.5141454074675202</v>
      </c>
      <c r="D9" t="b">
        <f t="shared" si="0"/>
        <v>0</v>
      </c>
      <c r="E9" t="b">
        <f t="shared" si="1"/>
        <v>0</v>
      </c>
      <c r="F9" t="b">
        <f>IF($C9&lt;Hoja1!$A$15,Hoja2!$A10)</f>
        <v>0</v>
      </c>
      <c r="G9" t="b">
        <f>IF($C9&lt;Hoja1!$A$16,Hoja2!$A10)</f>
        <v>0</v>
      </c>
      <c r="H9" t="b">
        <f>IF($C9&lt;Hoja1!$A$17,Hoja2!$A10)</f>
        <v>0</v>
      </c>
      <c r="I9">
        <f>IF($C9&lt;Hoja1!$A$18,Hoja2!$A10)</f>
        <v>9</v>
      </c>
      <c r="J9">
        <f>IF($C9&lt;Hoja1!$A$19,Hoja2!$A10)</f>
        <v>9</v>
      </c>
      <c r="K9" t="b">
        <f>IF($A9=Hoja1!$C$15,Hoja2!$C9)</f>
        <v>0</v>
      </c>
      <c r="L9" t="b">
        <f>IF($A9=Hoja1!$C$16,Hoja2!$C9)</f>
        <v>0</v>
      </c>
      <c r="M9" t="b">
        <f>IF($A9=Hoja1!$C$17,Hoja2!$C9)</f>
        <v>0</v>
      </c>
      <c r="N9" t="b">
        <f>IF($A9=Hoja1!$C$18,Hoja2!$C9)</f>
        <v>0</v>
      </c>
      <c r="O9" t="b">
        <f>IF($A9=Hoja1!$C$19,Hoja2!$C9)</f>
        <v>0</v>
      </c>
    </row>
    <row r="10" spans="1:15" ht="12.75">
      <c r="A10">
        <f t="shared" si="2"/>
        <v>9</v>
      </c>
      <c r="B10">
        <f>NEGBINOMDIST(A10,Hoja1!$B$4,Hoja1!$B$3)</f>
        <v>0.08263904211763204</v>
      </c>
      <c r="C10">
        <f t="shared" si="3"/>
        <v>0.5967844495851523</v>
      </c>
      <c r="D10" t="b">
        <f t="shared" si="0"/>
        <v>0</v>
      </c>
      <c r="E10" t="b">
        <f t="shared" si="1"/>
        <v>0</v>
      </c>
      <c r="F10" t="b">
        <f>IF($C10&lt;Hoja1!$A$15,Hoja2!$A11)</f>
        <v>0</v>
      </c>
      <c r="G10" t="b">
        <f>IF($C10&lt;Hoja1!$A$16,Hoja2!$A11)</f>
        <v>0</v>
      </c>
      <c r="H10" t="b">
        <f>IF($C10&lt;Hoja1!$A$17,Hoja2!$A11)</f>
        <v>0</v>
      </c>
      <c r="I10">
        <f>IF($C10&lt;Hoja1!$A$18,Hoja2!$A11)</f>
        <v>10</v>
      </c>
      <c r="J10">
        <f>IF($C10&lt;Hoja1!$A$19,Hoja2!$A11)</f>
        <v>10</v>
      </c>
      <c r="K10" t="b">
        <f>IF($A10=Hoja1!$C$15,Hoja2!$C10)</f>
        <v>0</v>
      </c>
      <c r="L10" t="b">
        <f>IF($A10=Hoja1!$C$16,Hoja2!$C10)</f>
        <v>0</v>
      </c>
      <c r="M10" t="b">
        <f>IF($A10=Hoja1!$C$17,Hoja2!$C10)</f>
        <v>0</v>
      </c>
      <c r="N10" t="b">
        <f>IF($A10=Hoja1!$C$18,Hoja2!$C10)</f>
        <v>0</v>
      </c>
      <c r="O10" t="b">
        <f>IF($A10=Hoja1!$C$19,Hoja2!$C10)</f>
        <v>0</v>
      </c>
    </row>
    <row r="11" spans="1:15" ht="12.75">
      <c r="A11">
        <f t="shared" si="2"/>
        <v>10</v>
      </c>
      <c r="B11">
        <f>NEGBINOMDIST(A11,Hoja1!$B$4,Hoja1!$B$3)</f>
        <v>0.07437513790586885</v>
      </c>
      <c r="C11">
        <f t="shared" si="3"/>
        <v>0.6711595874910211</v>
      </c>
      <c r="D11" t="b">
        <f t="shared" si="0"/>
        <v>0</v>
      </c>
      <c r="E11" t="b">
        <f t="shared" si="1"/>
        <v>0</v>
      </c>
      <c r="F11" t="b">
        <f>IF($C11&lt;Hoja1!$A$15,Hoja2!$A12)</f>
        <v>0</v>
      </c>
      <c r="G11" t="b">
        <f>IF($C11&lt;Hoja1!$A$16,Hoja2!$A12)</f>
        <v>0</v>
      </c>
      <c r="H11" t="b">
        <f>IF($C11&lt;Hoja1!$A$17,Hoja2!$A12)</f>
        <v>0</v>
      </c>
      <c r="I11">
        <f>IF($C11&lt;Hoja1!$A$18,Hoja2!$A12)</f>
        <v>11</v>
      </c>
      <c r="J11">
        <f>IF($C11&lt;Hoja1!$A$19,Hoja2!$A12)</f>
        <v>11</v>
      </c>
      <c r="K11" t="b">
        <f>IF($A11=Hoja1!$C$15,Hoja2!$C11)</f>
        <v>0</v>
      </c>
      <c r="L11" t="b">
        <f>IF($A11=Hoja1!$C$16,Hoja2!$C11)</f>
        <v>0</v>
      </c>
      <c r="M11" t="b">
        <f>IF($A11=Hoja1!$C$17,Hoja2!$C11)</f>
        <v>0</v>
      </c>
      <c r="N11" t="b">
        <f>IF($A11=Hoja1!$C$18,Hoja2!$C11)</f>
        <v>0</v>
      </c>
      <c r="O11" t="b">
        <f>IF($A11=Hoja1!$C$19,Hoja2!$C11)</f>
        <v>0</v>
      </c>
    </row>
    <row r="12" spans="1:15" ht="12.75">
      <c r="A12">
        <f t="shared" si="2"/>
        <v>11</v>
      </c>
      <c r="B12">
        <f>NEGBINOMDIST(A12,Hoja1!$B$4,Hoja1!$B$3)</f>
        <v>0.06490921126330368</v>
      </c>
      <c r="C12">
        <f t="shared" si="3"/>
        <v>0.7360687987543248</v>
      </c>
      <c r="D12" t="b">
        <f t="shared" si="0"/>
        <v>0</v>
      </c>
      <c r="E12" t="b">
        <f t="shared" si="1"/>
        <v>0</v>
      </c>
      <c r="F12" t="b">
        <f>IF($C12&lt;Hoja1!$A$15,Hoja2!$A13)</f>
        <v>0</v>
      </c>
      <c r="G12" t="b">
        <f>IF($C12&lt;Hoja1!$A$16,Hoja2!$A13)</f>
        <v>0</v>
      </c>
      <c r="H12" t="b">
        <f>IF($C12&lt;Hoja1!$A$17,Hoja2!$A13)</f>
        <v>0</v>
      </c>
      <c r="I12">
        <f>IF($C12&lt;Hoja1!$A$18,Hoja2!$A13)</f>
        <v>12</v>
      </c>
      <c r="J12">
        <f>IF($C12&lt;Hoja1!$A$19,Hoja2!$A13)</f>
        <v>12</v>
      </c>
      <c r="K12" t="b">
        <f>IF($A12=Hoja1!$C$15,Hoja2!$C12)</f>
        <v>0</v>
      </c>
      <c r="L12" t="b">
        <f>IF($A12=Hoja1!$C$16,Hoja2!$C12)</f>
        <v>0</v>
      </c>
      <c r="M12" t="b">
        <f>IF($A12=Hoja1!$C$17,Hoja2!$C12)</f>
        <v>0</v>
      </c>
      <c r="N12" t="b">
        <f>IF($A12=Hoja1!$C$18,Hoja2!$C12)</f>
        <v>0</v>
      </c>
      <c r="O12" t="b">
        <f>IF($A12=Hoja1!$C$19,Hoja2!$C12)</f>
        <v>0</v>
      </c>
    </row>
    <row r="13" spans="1:15" ht="12.75">
      <c r="A13">
        <f t="shared" si="2"/>
        <v>12</v>
      </c>
      <c r="B13">
        <f>NEGBINOMDIST(A13,Hoja1!$B$4,Hoja1!$B$3)</f>
        <v>0.055172829573808146</v>
      </c>
      <c r="C13">
        <f t="shared" si="3"/>
        <v>0.7912416283281329</v>
      </c>
      <c r="D13" t="b">
        <f t="shared" si="0"/>
        <v>0</v>
      </c>
      <c r="E13" t="b">
        <f t="shared" si="1"/>
        <v>0</v>
      </c>
      <c r="F13" t="b">
        <f>IF($C13&lt;Hoja1!$A$15,Hoja2!$A14)</f>
        <v>0</v>
      </c>
      <c r="G13" t="b">
        <f>IF($C13&lt;Hoja1!$A$16,Hoja2!$A14)</f>
        <v>0</v>
      </c>
      <c r="H13" t="b">
        <f>IF($C13&lt;Hoja1!$A$17,Hoja2!$A14)</f>
        <v>0</v>
      </c>
      <c r="I13" t="b">
        <f>IF($C13&lt;Hoja1!$A$18,Hoja2!$A14)</f>
        <v>0</v>
      </c>
      <c r="J13">
        <f>IF($C13&lt;Hoja1!$A$19,Hoja2!$A14)</f>
        <v>13</v>
      </c>
      <c r="K13" t="b">
        <f>IF($A13=Hoja1!$C$15,Hoja2!$C13)</f>
        <v>0</v>
      </c>
      <c r="L13" t="b">
        <f>IF($A13=Hoja1!$C$16,Hoja2!$C13)</f>
        <v>0</v>
      </c>
      <c r="M13" t="b">
        <f>IF($A13=Hoja1!$C$17,Hoja2!$C13)</f>
        <v>0</v>
      </c>
      <c r="N13" t="b">
        <f>IF($A13=Hoja1!$C$18,Hoja2!$C13)</f>
        <v>0</v>
      </c>
      <c r="O13" t="b">
        <f>IF($A13=Hoja1!$C$19,Hoja2!$C13)</f>
        <v>0</v>
      </c>
    </row>
    <row r="14" spans="1:15" ht="12.75">
      <c r="A14">
        <f t="shared" si="2"/>
        <v>13</v>
      </c>
      <c r="B14">
        <f>NEGBINOMDIST(A14,Hoja1!$B$4,Hoja1!$B$3)</f>
        <v>0.045835889184394456</v>
      </c>
      <c r="C14">
        <f t="shared" si="3"/>
        <v>0.8370775175125273</v>
      </c>
      <c r="D14" t="b">
        <f t="shared" si="0"/>
        <v>0</v>
      </c>
      <c r="E14" t="b">
        <f t="shared" si="1"/>
        <v>0</v>
      </c>
      <c r="F14" t="b">
        <f>IF($C14&lt;Hoja1!$A$15,Hoja2!$A15)</f>
        <v>0</v>
      </c>
      <c r="G14" t="b">
        <f>IF($C14&lt;Hoja1!$A$16,Hoja2!$A15)</f>
        <v>0</v>
      </c>
      <c r="H14" t="b">
        <f>IF($C14&lt;Hoja1!$A$17,Hoja2!$A15)</f>
        <v>0</v>
      </c>
      <c r="I14" t="b">
        <f>IF($C14&lt;Hoja1!$A$18,Hoja2!$A15)</f>
        <v>0</v>
      </c>
      <c r="J14">
        <f>IF($C14&lt;Hoja1!$A$19,Hoja2!$A15)</f>
        <v>14</v>
      </c>
      <c r="K14" t="b">
        <f>IF($A14=Hoja1!$C$15,Hoja2!$C14)</f>
        <v>0</v>
      </c>
      <c r="L14" t="b">
        <f>IF($A14=Hoja1!$C$16,Hoja2!$C14)</f>
        <v>0</v>
      </c>
      <c r="M14" t="b">
        <f>IF($A14=Hoja1!$C$17,Hoja2!$C14)</f>
        <v>0</v>
      </c>
      <c r="N14" t="b">
        <f>IF($A14=Hoja1!$C$18,Hoja2!$C14)</f>
        <v>0</v>
      </c>
      <c r="O14" t="b">
        <f>IF($A14=Hoja1!$C$19,Hoja2!$C14)</f>
        <v>0</v>
      </c>
    </row>
    <row r="15" spans="1:15" ht="12.75">
      <c r="A15">
        <f t="shared" si="2"/>
        <v>14</v>
      </c>
      <c r="B15">
        <f>NEGBINOMDIST(A15,Hoja1!$B$4,Hoja1!$B$3)</f>
        <v>0.037323509764435464</v>
      </c>
      <c r="C15">
        <f t="shared" si="3"/>
        <v>0.8744010272769628</v>
      </c>
      <c r="D15" t="b">
        <f t="shared" si="0"/>
        <v>0</v>
      </c>
      <c r="E15" t="b">
        <f t="shared" si="1"/>
        <v>0</v>
      </c>
      <c r="F15" t="b">
        <f>IF($C15&lt;Hoja1!$A$15,Hoja2!$A16)</f>
        <v>0</v>
      </c>
      <c r="G15" t="b">
        <f>IF($C15&lt;Hoja1!$A$16,Hoja2!$A16)</f>
        <v>0</v>
      </c>
      <c r="H15" t="b">
        <f>IF($C15&lt;Hoja1!$A$17,Hoja2!$A16)</f>
        <v>0</v>
      </c>
      <c r="I15" t="b">
        <f>IF($C15&lt;Hoja1!$A$18,Hoja2!$A16)</f>
        <v>0</v>
      </c>
      <c r="J15">
        <f>IF($C15&lt;Hoja1!$A$19,Hoja2!$A16)</f>
        <v>15</v>
      </c>
      <c r="K15" t="b">
        <f>IF($A15=Hoja1!$C$15,Hoja2!$C15)</f>
        <v>0</v>
      </c>
      <c r="L15" t="b">
        <f>IF($A15=Hoja1!$C$16,Hoja2!$C15)</f>
        <v>0</v>
      </c>
      <c r="M15" t="b">
        <f>IF($A15=Hoja1!$C$17,Hoja2!$C15)</f>
        <v>0</v>
      </c>
      <c r="N15" t="b">
        <f>IF($A15=Hoja1!$C$18,Hoja2!$C15)</f>
        <v>0</v>
      </c>
      <c r="O15" t="b">
        <f>IF($A15=Hoja1!$C$19,Hoja2!$C15)</f>
        <v>0</v>
      </c>
    </row>
    <row r="16" spans="1:15" ht="12.75">
      <c r="A16">
        <f t="shared" si="2"/>
        <v>15</v>
      </c>
      <c r="B16">
        <f>NEGBINOMDIST(A16,Hoja1!$B$4,Hoja1!$B$3)</f>
        <v>0.029858807811548375</v>
      </c>
      <c r="C16">
        <f t="shared" si="3"/>
        <v>0.9042598350885112</v>
      </c>
      <c r="D16" t="b">
        <f t="shared" si="0"/>
        <v>0</v>
      </c>
      <c r="E16" t="b">
        <f t="shared" si="1"/>
        <v>0</v>
      </c>
      <c r="F16" t="b">
        <f>IF($C16&lt;Hoja1!$A$15,Hoja2!$A17)</f>
        <v>0</v>
      </c>
      <c r="G16" t="b">
        <f>IF($C16&lt;Hoja1!$A$16,Hoja2!$A17)</f>
        <v>0</v>
      </c>
      <c r="H16" t="b">
        <f>IF($C16&lt;Hoja1!$A$17,Hoja2!$A17)</f>
        <v>0</v>
      </c>
      <c r="I16" t="b">
        <f>IF($C16&lt;Hoja1!$A$18,Hoja2!$A17)</f>
        <v>0</v>
      </c>
      <c r="J16" t="b">
        <f>IF($C16&lt;Hoja1!$A$19,Hoja2!$A17)</f>
        <v>0</v>
      </c>
      <c r="K16" t="b">
        <f>IF($A16=Hoja1!$C$15,Hoja2!$C16)</f>
        <v>0</v>
      </c>
      <c r="L16" t="b">
        <f>IF($A16=Hoja1!$C$16,Hoja2!$C16)</f>
        <v>0</v>
      </c>
      <c r="M16" t="b">
        <f>IF($A16=Hoja1!$C$17,Hoja2!$C16)</f>
        <v>0</v>
      </c>
      <c r="N16" t="b">
        <f>IF($A16=Hoja1!$C$18,Hoja2!$C16)</f>
        <v>0</v>
      </c>
      <c r="O16" t="b">
        <f>IF($A16=Hoja1!$C$19,Hoja2!$C16)</f>
        <v>0</v>
      </c>
    </row>
    <row r="17" spans="1:15" ht="12.75">
      <c r="A17">
        <f t="shared" si="2"/>
        <v>16</v>
      </c>
      <c r="B17">
        <f>NEGBINOMDIST(A17,Hoja1!$B$4,Hoja1!$B$3)</f>
        <v>0.02351381115159435</v>
      </c>
      <c r="C17">
        <f t="shared" si="3"/>
        <v>0.9277736462401055</v>
      </c>
      <c r="D17" t="b">
        <f t="shared" si="0"/>
        <v>0</v>
      </c>
      <c r="E17" t="b">
        <f t="shared" si="1"/>
        <v>0</v>
      </c>
      <c r="F17" t="b">
        <f>IF($C17&lt;Hoja1!$A$15,Hoja2!$A18)</f>
        <v>0</v>
      </c>
      <c r="G17" t="b">
        <f>IF($C17&lt;Hoja1!$A$16,Hoja2!$A18)</f>
        <v>0</v>
      </c>
      <c r="H17" t="b">
        <f>IF($C17&lt;Hoja1!$A$17,Hoja2!$A18)</f>
        <v>0</v>
      </c>
      <c r="I17" t="b">
        <f>IF($C17&lt;Hoja1!$A$18,Hoja2!$A18)</f>
        <v>0</v>
      </c>
      <c r="J17" t="b">
        <f>IF($C17&lt;Hoja1!$A$19,Hoja2!$A18)</f>
        <v>0</v>
      </c>
      <c r="K17" t="b">
        <f>IF($A17=Hoja1!$C$15,Hoja2!$C17)</f>
        <v>0</v>
      </c>
      <c r="L17" t="b">
        <f>IF($A17=Hoja1!$C$16,Hoja2!$C17)</f>
        <v>0</v>
      </c>
      <c r="M17" t="b">
        <f>IF($A17=Hoja1!$C$17,Hoja2!$C17)</f>
        <v>0</v>
      </c>
      <c r="N17" t="b">
        <f>IF($A17=Hoja1!$C$18,Hoja2!$C17)</f>
        <v>0</v>
      </c>
      <c r="O17" t="b">
        <f>IF($A17=Hoja1!$C$19,Hoja2!$C17)</f>
        <v>0</v>
      </c>
    </row>
    <row r="18" spans="1:15" ht="12.75">
      <c r="A18">
        <f t="shared" si="2"/>
        <v>17</v>
      </c>
      <c r="B18">
        <f>NEGBINOMDIST(A18,Hoja1!$B$4,Hoja1!$B$3)</f>
        <v>0.01825778277653209</v>
      </c>
      <c r="C18">
        <f t="shared" si="3"/>
        <v>0.9460314290166376</v>
      </c>
      <c r="D18" t="b">
        <f t="shared" si="0"/>
        <v>0</v>
      </c>
      <c r="E18" t="b">
        <f t="shared" si="1"/>
        <v>0</v>
      </c>
      <c r="F18" t="b">
        <f>IF($C18&lt;Hoja1!$A$15,Hoja2!$A19)</f>
        <v>0</v>
      </c>
      <c r="G18" t="b">
        <f>IF($C18&lt;Hoja1!$A$16,Hoja2!$A19)</f>
        <v>0</v>
      </c>
      <c r="H18" t="b">
        <f>IF($C18&lt;Hoja1!$A$17,Hoja2!$A19)</f>
        <v>0</v>
      </c>
      <c r="I18" t="b">
        <f>IF($C18&lt;Hoja1!$A$18,Hoja2!$A19)</f>
        <v>0</v>
      </c>
      <c r="J18" t="b">
        <f>IF($C18&lt;Hoja1!$A$19,Hoja2!$A19)</f>
        <v>0</v>
      </c>
      <c r="K18" t="b">
        <f>IF($A18=Hoja1!$C$15,Hoja2!$C18)</f>
        <v>0</v>
      </c>
      <c r="L18" t="b">
        <f>IF($A18=Hoja1!$C$16,Hoja2!$C18)</f>
        <v>0</v>
      </c>
      <c r="M18" t="b">
        <f>IF($A18=Hoja1!$C$17,Hoja2!$C18)</f>
        <v>0</v>
      </c>
      <c r="N18" t="b">
        <f>IF($A18=Hoja1!$C$18,Hoja2!$C18)</f>
        <v>0</v>
      </c>
      <c r="O18" t="b">
        <f>IF($A18=Hoja1!$C$19,Hoja2!$C18)</f>
        <v>0</v>
      </c>
    </row>
    <row r="19" spans="1:15" ht="12.75">
      <c r="A19">
        <f t="shared" si="2"/>
        <v>18</v>
      </c>
      <c r="B19">
        <f>NEGBINOMDIST(A19,Hoja1!$B$4,Hoja1!$B$3)</f>
        <v>0.013997633462007938</v>
      </c>
      <c r="C19">
        <f t="shared" si="3"/>
        <v>0.9600290624786455</v>
      </c>
      <c r="D19" t="b">
        <f t="shared" si="0"/>
        <v>0</v>
      </c>
      <c r="E19" t="b">
        <f t="shared" si="1"/>
        <v>0</v>
      </c>
      <c r="F19" t="b">
        <f>IF($C19&lt;Hoja1!$A$15,Hoja2!$A20)</f>
        <v>0</v>
      </c>
      <c r="G19" t="b">
        <f>IF($C19&lt;Hoja1!$A$16,Hoja2!$A20)</f>
        <v>0</v>
      </c>
      <c r="H19" t="b">
        <f>IF($C19&lt;Hoja1!$A$17,Hoja2!$A20)</f>
        <v>0</v>
      </c>
      <c r="I19" t="b">
        <f>IF($C19&lt;Hoja1!$A$18,Hoja2!$A20)</f>
        <v>0</v>
      </c>
      <c r="J19" t="b">
        <f>IF($C19&lt;Hoja1!$A$19,Hoja2!$A20)</f>
        <v>0</v>
      </c>
      <c r="K19" t="b">
        <f>IF($A19=Hoja1!$C$15,Hoja2!$C19)</f>
        <v>0</v>
      </c>
      <c r="L19" t="b">
        <f>IF($A19=Hoja1!$C$16,Hoja2!$C19)</f>
        <v>0</v>
      </c>
      <c r="M19" t="b">
        <f>IF($A19=Hoja1!$C$17,Hoja2!$C19)</f>
        <v>0</v>
      </c>
      <c r="N19" t="b">
        <f>IF($A19=Hoja1!$C$18,Hoja2!$C19)</f>
        <v>0</v>
      </c>
      <c r="O19" t="b">
        <f>IF($A19=Hoja1!$C$19,Hoja2!$C19)</f>
        <v>0</v>
      </c>
    </row>
    <row r="20" spans="1:15" ht="12.75">
      <c r="A20">
        <f t="shared" si="2"/>
        <v>19</v>
      </c>
      <c r="B20">
        <f>NEGBINOMDIST(A20,Hoja1!$B$4,Hoja1!$B$3)</f>
        <v>0.010608732729100751</v>
      </c>
      <c r="C20">
        <f t="shared" si="3"/>
        <v>0.9706377952077463</v>
      </c>
      <c r="D20" t="b">
        <f t="shared" si="0"/>
        <v>0</v>
      </c>
      <c r="E20" t="b">
        <f t="shared" si="1"/>
        <v>0</v>
      </c>
      <c r="F20" t="b">
        <f>IF($C20&lt;Hoja1!$A$15,Hoja2!$A21)</f>
        <v>0</v>
      </c>
      <c r="G20" t="b">
        <f>IF($C20&lt;Hoja1!$A$16,Hoja2!$A21)</f>
        <v>0</v>
      </c>
      <c r="H20" t="b">
        <f>IF($C20&lt;Hoja1!$A$17,Hoja2!$A21)</f>
        <v>0</v>
      </c>
      <c r="I20" t="b">
        <f>IF($C20&lt;Hoja1!$A$18,Hoja2!$A21)</f>
        <v>0</v>
      </c>
      <c r="J20" t="b">
        <f>IF($C20&lt;Hoja1!$A$19,Hoja2!$A21)</f>
        <v>0</v>
      </c>
      <c r="K20" t="b">
        <f>IF($A20=Hoja1!$C$15,Hoja2!$C20)</f>
        <v>0</v>
      </c>
      <c r="L20" t="b">
        <f>IF($A20=Hoja1!$C$16,Hoja2!$C20)</f>
        <v>0</v>
      </c>
      <c r="M20" t="b">
        <f>IF($A20=Hoja1!$C$17,Hoja2!$C20)</f>
        <v>0</v>
      </c>
      <c r="N20" t="b">
        <f>IF($A20=Hoja1!$C$18,Hoja2!$C20)</f>
        <v>0</v>
      </c>
      <c r="O20" t="b">
        <f>IF($A20=Hoja1!$C$19,Hoja2!$C20)</f>
        <v>0</v>
      </c>
    </row>
    <row r="21" spans="1:15" ht="12.75">
      <c r="A21">
        <f t="shared" si="2"/>
        <v>20</v>
      </c>
      <c r="B21">
        <f>NEGBINOMDIST(A21,Hoja1!$B$4,Hoja1!$B$3)</f>
        <v>0.007956549546825566</v>
      </c>
      <c r="C21">
        <f t="shared" si="3"/>
        <v>0.9785943447545719</v>
      </c>
      <c r="D21" t="b">
        <f t="shared" si="0"/>
        <v>0</v>
      </c>
      <c r="E21" t="b">
        <f t="shared" si="1"/>
        <v>0</v>
      </c>
      <c r="F21" t="b">
        <f>IF($C21&lt;Hoja1!$A$15,Hoja2!$A22)</f>
        <v>0</v>
      </c>
      <c r="G21" t="b">
        <f>IF($C21&lt;Hoja1!$A$16,Hoja2!$A22)</f>
        <v>0</v>
      </c>
      <c r="H21" t="b">
        <f>IF($C21&lt;Hoja1!$A$17,Hoja2!$A22)</f>
        <v>0</v>
      </c>
      <c r="I21" t="b">
        <f>IF($C21&lt;Hoja1!$A$18,Hoja2!$A22)</f>
        <v>0</v>
      </c>
      <c r="J21" t="b">
        <f>IF($C21&lt;Hoja1!$A$19,Hoja2!$A22)</f>
        <v>0</v>
      </c>
      <c r="K21" t="b">
        <f>IF($A21=Hoja1!$C$15,Hoja2!$C21)</f>
        <v>0</v>
      </c>
      <c r="L21" t="b">
        <f>IF($A21=Hoja1!$C$16,Hoja2!$C21)</f>
        <v>0</v>
      </c>
      <c r="M21" t="b">
        <f>IF($A21=Hoja1!$C$17,Hoja2!$C21)</f>
        <v>0</v>
      </c>
      <c r="N21" t="b">
        <f>IF($A21=Hoja1!$C$18,Hoja2!$C21)</f>
        <v>0</v>
      </c>
      <c r="O21" t="b">
        <f>IF($A21=Hoja1!$C$19,Hoja2!$C21)</f>
        <v>0</v>
      </c>
    </row>
    <row r="22" spans="1:15" ht="12.75">
      <c r="A22">
        <f t="shared" si="2"/>
        <v>21</v>
      </c>
      <c r="B22">
        <f>NEGBINOMDIST(A22,Hoja1!$B$4,Hoja1!$B$3)</f>
        <v>0.005910579663356127</v>
      </c>
      <c r="C22">
        <f t="shared" si="3"/>
        <v>0.984504924417928</v>
      </c>
      <c r="D22" t="b">
        <f t="shared" si="0"/>
        <v>0</v>
      </c>
      <c r="E22" t="b">
        <f t="shared" si="1"/>
        <v>0</v>
      </c>
      <c r="F22" t="b">
        <f>IF($C22&lt;Hoja1!$A$15,Hoja2!$A23)</f>
        <v>0</v>
      </c>
      <c r="G22" t="b">
        <f>IF($C22&lt;Hoja1!$A$16,Hoja2!$A23)</f>
        <v>0</v>
      </c>
      <c r="H22" t="b">
        <f>IF($C22&lt;Hoja1!$A$17,Hoja2!$A23)</f>
        <v>0</v>
      </c>
      <c r="I22" t="b">
        <f>IF($C22&lt;Hoja1!$A$18,Hoja2!$A23)</f>
        <v>0</v>
      </c>
      <c r="J22" t="b">
        <f>IF($C22&lt;Hoja1!$A$19,Hoja2!$A23)</f>
        <v>0</v>
      </c>
      <c r="K22" t="b">
        <f>IF($A22=Hoja1!$C$15,Hoja2!$C22)</f>
        <v>0</v>
      </c>
      <c r="L22" t="b">
        <f>IF($A22=Hoja1!$C$16,Hoja2!$C22)</f>
        <v>0</v>
      </c>
      <c r="M22" t="b">
        <f>IF($A22=Hoja1!$C$17,Hoja2!$C22)</f>
        <v>0</v>
      </c>
      <c r="N22" t="b">
        <f>IF($A22=Hoja1!$C$18,Hoja2!$C22)</f>
        <v>0</v>
      </c>
      <c r="O22" t="b">
        <f>IF($A22=Hoja1!$C$19,Hoja2!$C22)</f>
        <v>0</v>
      </c>
    </row>
    <row r="23" spans="1:15" ht="12.75">
      <c r="A23">
        <f t="shared" si="2"/>
        <v>22</v>
      </c>
      <c r="B23">
        <f>NEGBINOMDIST(A23,Hoja1!$B$4,Hoja1!$B$3)</f>
        <v>0.004352335933925876</v>
      </c>
      <c r="C23">
        <f t="shared" si="3"/>
        <v>0.988857260351854</v>
      </c>
      <c r="D23" t="b">
        <f t="shared" si="0"/>
        <v>0</v>
      </c>
      <c r="E23" t="b">
        <f t="shared" si="1"/>
        <v>0</v>
      </c>
      <c r="F23" t="b">
        <f>IF($C23&lt;Hoja1!$A$15,Hoja2!$A24)</f>
        <v>0</v>
      </c>
      <c r="G23" t="b">
        <f>IF($C23&lt;Hoja1!$A$16,Hoja2!$A24)</f>
        <v>0</v>
      </c>
      <c r="H23" t="b">
        <f>IF($C23&lt;Hoja1!$A$17,Hoja2!$A24)</f>
        <v>0</v>
      </c>
      <c r="I23" t="b">
        <f>IF($C23&lt;Hoja1!$A$18,Hoja2!$A24)</f>
        <v>0</v>
      </c>
      <c r="J23" t="b">
        <f>IF($C23&lt;Hoja1!$A$19,Hoja2!$A24)</f>
        <v>0</v>
      </c>
      <c r="K23" t="b">
        <f>IF($A23=Hoja1!$C$15,Hoja2!$C23)</f>
        <v>0</v>
      </c>
      <c r="L23" t="b">
        <f>IF($A23=Hoja1!$C$16,Hoja2!$C23)</f>
        <v>0</v>
      </c>
      <c r="M23" t="b">
        <f>IF($A23=Hoja1!$C$17,Hoja2!$C23)</f>
        <v>0</v>
      </c>
      <c r="N23" t="b">
        <f>IF($A23=Hoja1!$C$18,Hoja2!$C23)</f>
        <v>0</v>
      </c>
      <c r="O23" t="b">
        <f>IF($A23=Hoja1!$C$19,Hoja2!$C23)</f>
        <v>0</v>
      </c>
    </row>
    <row r="24" spans="1:15" ht="12.75">
      <c r="A24">
        <f t="shared" si="2"/>
        <v>23</v>
      </c>
      <c r="B24">
        <f>NEGBINOMDIST(A24,Hoja1!$B$4,Hoja1!$B$3)</f>
        <v>0.0031790975517371617</v>
      </c>
      <c r="C24">
        <f t="shared" si="3"/>
        <v>0.9920363579035911</v>
      </c>
      <c r="D24" t="b">
        <f t="shared" si="0"/>
        <v>0</v>
      </c>
      <c r="E24" t="b">
        <f t="shared" si="1"/>
        <v>0</v>
      </c>
      <c r="F24" t="b">
        <f>IF($C24&lt;Hoja1!$A$15,Hoja2!$A25)</f>
        <v>0</v>
      </c>
      <c r="G24" t="b">
        <f>IF($C24&lt;Hoja1!$A$16,Hoja2!$A25)</f>
        <v>0</v>
      </c>
      <c r="H24" t="b">
        <f>IF($C24&lt;Hoja1!$A$17,Hoja2!$A25)</f>
        <v>0</v>
      </c>
      <c r="I24" t="b">
        <f>IF($C24&lt;Hoja1!$A$18,Hoja2!$A25)</f>
        <v>0</v>
      </c>
      <c r="J24" t="b">
        <f>IF($C24&lt;Hoja1!$A$19,Hoja2!$A25)</f>
        <v>0</v>
      </c>
      <c r="K24" t="b">
        <f>IF($A24=Hoja1!$C$15,Hoja2!$C24)</f>
        <v>0</v>
      </c>
      <c r="L24" t="b">
        <f>IF($A24=Hoja1!$C$16,Hoja2!$C24)</f>
        <v>0</v>
      </c>
      <c r="M24" t="b">
        <f>IF($A24=Hoja1!$C$17,Hoja2!$C24)</f>
        <v>0</v>
      </c>
      <c r="N24" t="b">
        <f>IF($A24=Hoja1!$C$18,Hoja2!$C24)</f>
        <v>0</v>
      </c>
      <c r="O24" t="b">
        <f>IF($A24=Hoja1!$C$19,Hoja2!$C24)</f>
        <v>0</v>
      </c>
    </row>
    <row r="25" spans="1:15" ht="12.75">
      <c r="A25">
        <f t="shared" si="2"/>
        <v>24</v>
      </c>
      <c r="B25">
        <f>NEGBINOMDIST(A25,Hoja1!$B$4,Hoja1!$B$3)</f>
        <v>0.002304845725009442</v>
      </c>
      <c r="C25">
        <f t="shared" si="3"/>
        <v>0.9943412036286006</v>
      </c>
      <c r="D25" t="b">
        <f t="shared" si="0"/>
        <v>0</v>
      </c>
      <c r="E25" t="b">
        <f t="shared" si="1"/>
        <v>0</v>
      </c>
      <c r="F25" t="b">
        <f>IF($C25&lt;Hoja1!$A$15,Hoja2!$A26)</f>
        <v>0</v>
      </c>
      <c r="G25" t="b">
        <f>IF($C25&lt;Hoja1!$A$16,Hoja2!$A26)</f>
        <v>0</v>
      </c>
      <c r="H25" t="b">
        <f>IF($C25&lt;Hoja1!$A$17,Hoja2!$A26)</f>
        <v>0</v>
      </c>
      <c r="I25" t="b">
        <f>IF($C25&lt;Hoja1!$A$18,Hoja2!$A26)</f>
        <v>0</v>
      </c>
      <c r="J25" t="b">
        <f>IF($C25&lt;Hoja1!$A$19,Hoja2!$A26)</f>
        <v>0</v>
      </c>
      <c r="K25" t="b">
        <f>IF($A25=Hoja1!$C$15,Hoja2!$C25)</f>
        <v>0</v>
      </c>
      <c r="L25" t="b">
        <f>IF($A25=Hoja1!$C$16,Hoja2!$C25)</f>
        <v>0</v>
      </c>
      <c r="M25" t="b">
        <f>IF($A25=Hoja1!$C$17,Hoja2!$C25)</f>
        <v>0</v>
      </c>
      <c r="N25" t="b">
        <f>IF($A25=Hoja1!$C$18,Hoja2!$C25)</f>
        <v>0</v>
      </c>
      <c r="O25" t="b">
        <f>IF($A25=Hoja1!$C$19,Hoja2!$C25)</f>
        <v>0</v>
      </c>
    </row>
    <row r="26" spans="1:15" ht="12.75">
      <c r="A26">
        <f t="shared" si="2"/>
        <v>25</v>
      </c>
      <c r="B26">
        <f>NEGBINOMDIST(A26,Hoja1!$B$4,Hoja1!$B$3)</f>
        <v>0.0016594889220067988</v>
      </c>
      <c r="C26">
        <f t="shared" si="3"/>
        <v>0.9960006925506074</v>
      </c>
      <c r="D26" t="b">
        <f t="shared" si="0"/>
        <v>0</v>
      </c>
      <c r="E26" t="b">
        <f t="shared" si="1"/>
        <v>0</v>
      </c>
      <c r="F26" t="b">
        <f>IF($C26&lt;Hoja1!$A$15,Hoja2!$A27)</f>
        <v>0</v>
      </c>
      <c r="G26" t="b">
        <f>IF($C26&lt;Hoja1!$A$16,Hoja2!$A27)</f>
        <v>0</v>
      </c>
      <c r="H26" t="b">
        <f>IF($C26&lt;Hoja1!$A$17,Hoja2!$A27)</f>
        <v>0</v>
      </c>
      <c r="I26" t="b">
        <f>IF($C26&lt;Hoja1!$A$18,Hoja2!$A27)</f>
        <v>0</v>
      </c>
      <c r="J26" t="b">
        <f>IF($C26&lt;Hoja1!$A$19,Hoja2!$A27)</f>
        <v>0</v>
      </c>
      <c r="K26" t="b">
        <f>IF($A26=Hoja1!$C$15,Hoja2!$C26)</f>
        <v>0</v>
      </c>
      <c r="L26" t="b">
        <f>IF($A26=Hoja1!$C$16,Hoja2!$C26)</f>
        <v>0</v>
      </c>
      <c r="M26" t="b">
        <f>IF($A26=Hoja1!$C$17,Hoja2!$C26)</f>
        <v>0</v>
      </c>
      <c r="N26" t="b">
        <f>IF($A26=Hoja1!$C$18,Hoja2!$C26)</f>
        <v>0</v>
      </c>
      <c r="O26" t="b">
        <f>IF($A26=Hoja1!$C$19,Hoja2!$C26)</f>
        <v>0</v>
      </c>
    </row>
    <row r="27" spans="1:15" ht="12.75">
      <c r="A27">
        <f t="shared" si="2"/>
        <v>26</v>
      </c>
      <c r="B27">
        <f>NEGBINOMDIST(A27,Hoja1!$B$4,Hoja1!$B$3)</f>
        <v>0.0011871728442048642</v>
      </c>
      <c r="C27">
        <f t="shared" si="3"/>
        <v>0.9971878653948123</v>
      </c>
      <c r="D27" t="b">
        <f t="shared" si="0"/>
        <v>0</v>
      </c>
      <c r="E27" t="b">
        <f t="shared" si="1"/>
        <v>0</v>
      </c>
      <c r="F27" t="b">
        <f>IF($C27&lt;Hoja1!$A$15,Hoja2!$A28)</f>
        <v>0</v>
      </c>
      <c r="G27" t="b">
        <f>IF($C27&lt;Hoja1!$A$16,Hoja2!$A28)</f>
        <v>0</v>
      </c>
      <c r="H27" t="b">
        <f>IF($C27&lt;Hoja1!$A$17,Hoja2!$A28)</f>
        <v>0</v>
      </c>
      <c r="I27" t="b">
        <f>IF($C27&lt;Hoja1!$A$18,Hoja2!$A28)</f>
        <v>0</v>
      </c>
      <c r="J27" t="b">
        <f>IF($C27&lt;Hoja1!$A$19,Hoja2!$A28)</f>
        <v>0</v>
      </c>
      <c r="K27" t="b">
        <f>IF($A27=Hoja1!$C$15,Hoja2!$C27)</f>
        <v>0</v>
      </c>
      <c r="L27" t="b">
        <f>IF($A27=Hoja1!$C$16,Hoja2!$C27)</f>
        <v>0</v>
      </c>
      <c r="M27" t="b">
        <f>IF($A27=Hoja1!$C$17,Hoja2!$C27)</f>
        <v>0</v>
      </c>
      <c r="N27" t="b">
        <f>IF($A27=Hoja1!$C$18,Hoja2!$C27)</f>
        <v>0</v>
      </c>
      <c r="O27" t="b">
        <f>IF($A27=Hoja1!$C$19,Hoja2!$C27)</f>
        <v>0</v>
      </c>
    </row>
    <row r="28" spans="1:15" ht="12.75">
      <c r="A28">
        <f t="shared" si="2"/>
        <v>27</v>
      </c>
      <c r="B28">
        <f>NEGBINOMDIST(A28,Hoja1!$B$4,Hoja1!$B$3)</f>
        <v>0.000844211800323459</v>
      </c>
      <c r="C28">
        <f t="shared" si="3"/>
        <v>0.9980320771951358</v>
      </c>
      <c r="D28" t="b">
        <f t="shared" si="0"/>
        <v>0</v>
      </c>
      <c r="E28" t="b">
        <f t="shared" si="1"/>
        <v>0</v>
      </c>
      <c r="F28" t="b">
        <f>IF($C28&lt;Hoja1!$A$15,Hoja2!$A29)</f>
        <v>0</v>
      </c>
      <c r="G28" t="b">
        <f>IF($C28&lt;Hoja1!$A$16,Hoja2!$A29)</f>
        <v>0</v>
      </c>
      <c r="H28" t="b">
        <f>IF($C28&lt;Hoja1!$A$17,Hoja2!$A29)</f>
        <v>0</v>
      </c>
      <c r="I28" t="b">
        <f>IF($C28&lt;Hoja1!$A$18,Hoja2!$A29)</f>
        <v>0</v>
      </c>
      <c r="J28" t="b">
        <f>IF($C28&lt;Hoja1!$A$19,Hoja2!$A29)</f>
        <v>0</v>
      </c>
      <c r="K28" t="b">
        <f>IF($A28=Hoja1!$C$15,Hoja2!$C28)</f>
        <v>0</v>
      </c>
      <c r="L28" t="b">
        <f>IF($A28=Hoja1!$C$16,Hoja2!$C28)</f>
        <v>0</v>
      </c>
      <c r="M28" t="b">
        <f>IF($A28=Hoja1!$C$17,Hoja2!$C28)</f>
        <v>0</v>
      </c>
      <c r="N28" t="b">
        <f>IF($A28=Hoja1!$C$18,Hoja2!$C28)</f>
        <v>0</v>
      </c>
      <c r="O28" t="b">
        <f>IF($A28=Hoja1!$C$19,Hoja2!$C28)</f>
        <v>0</v>
      </c>
    </row>
    <row r="29" spans="1:15" ht="12.75">
      <c r="A29">
        <f t="shared" si="2"/>
        <v>28</v>
      </c>
      <c r="B29">
        <f>NEGBINOMDIST(A29,Hoja1!$B$4,Hoja1!$B$3)</f>
        <v>0.0005969783445144451</v>
      </c>
      <c r="C29">
        <f t="shared" si="3"/>
        <v>0.9986290555396502</v>
      </c>
      <c r="D29" t="b">
        <f t="shared" si="0"/>
        <v>0</v>
      </c>
      <c r="E29" t="b">
        <f t="shared" si="1"/>
        <v>0</v>
      </c>
      <c r="F29" t="b">
        <f>IF($C29&lt;Hoja1!$A$15,Hoja2!$A30)</f>
        <v>0</v>
      </c>
      <c r="G29" t="b">
        <f>IF($C29&lt;Hoja1!$A$16,Hoja2!$A30)</f>
        <v>0</v>
      </c>
      <c r="H29" t="b">
        <f>IF($C29&lt;Hoja1!$A$17,Hoja2!$A30)</f>
        <v>0</v>
      </c>
      <c r="I29" t="b">
        <f>IF($C29&lt;Hoja1!$A$18,Hoja2!$A30)</f>
        <v>0</v>
      </c>
      <c r="J29" t="b">
        <f>IF($C29&lt;Hoja1!$A$19,Hoja2!$A30)</f>
        <v>0</v>
      </c>
      <c r="K29" t="b">
        <f>IF($A29=Hoja1!$C$15,Hoja2!$C29)</f>
        <v>0</v>
      </c>
      <c r="L29" t="b">
        <f>IF($A29=Hoja1!$C$16,Hoja2!$C29)</f>
        <v>0</v>
      </c>
      <c r="M29" t="b">
        <f>IF($A29=Hoja1!$C$17,Hoja2!$C29)</f>
        <v>0</v>
      </c>
      <c r="N29" t="b">
        <f>IF($A29=Hoja1!$C$18,Hoja2!$C29)</f>
        <v>0</v>
      </c>
      <c r="O29" t="b">
        <f>IF($A29=Hoja1!$C$19,Hoja2!$C29)</f>
        <v>0</v>
      </c>
    </row>
    <row r="30" spans="1:15" ht="12.75">
      <c r="A30">
        <f t="shared" si="2"/>
        <v>29</v>
      </c>
      <c r="B30">
        <f>NEGBINOMDIST(A30,Hoja1!$B$4,Hoja1!$B$3)</f>
        <v>0.00041994338717567866</v>
      </c>
      <c r="C30">
        <f t="shared" si="3"/>
        <v>0.9990489989268259</v>
      </c>
      <c r="D30" t="b">
        <f t="shared" si="0"/>
        <v>0</v>
      </c>
      <c r="E30" t="b">
        <f t="shared" si="1"/>
        <v>0</v>
      </c>
      <c r="F30" t="b">
        <f>IF($C30&lt;Hoja1!$A$15,Hoja2!$A31)</f>
        <v>0</v>
      </c>
      <c r="G30" t="b">
        <f>IF($C30&lt;Hoja1!$A$16,Hoja2!$A31)</f>
        <v>0</v>
      </c>
      <c r="H30" t="b">
        <f>IF($C30&lt;Hoja1!$A$17,Hoja2!$A31)</f>
        <v>0</v>
      </c>
      <c r="I30" t="b">
        <f>IF($C30&lt;Hoja1!$A$18,Hoja2!$A31)</f>
        <v>0</v>
      </c>
      <c r="J30" t="b">
        <f>IF($C30&lt;Hoja1!$A$19,Hoja2!$A31)</f>
        <v>0</v>
      </c>
      <c r="K30" t="b">
        <f>IF($A30=Hoja1!$C$15,Hoja2!$C30)</f>
        <v>0</v>
      </c>
      <c r="L30" t="b">
        <f>IF($A30=Hoja1!$C$16,Hoja2!$C30)</f>
        <v>0</v>
      </c>
      <c r="M30" t="b">
        <f>IF($A30=Hoja1!$C$17,Hoja2!$C30)</f>
        <v>0</v>
      </c>
      <c r="N30" t="b">
        <f>IF($A30=Hoja1!$C$18,Hoja2!$C30)</f>
        <v>0</v>
      </c>
      <c r="O30" t="b">
        <f>IF($A30=Hoja1!$C$19,Hoja2!$C30)</f>
        <v>0</v>
      </c>
    </row>
    <row r="31" spans="1:15" ht="12.75">
      <c r="A31">
        <f t="shared" si="2"/>
        <v>30</v>
      </c>
      <c r="B31">
        <f>NEGBINOMDIST(A31,Hoja1!$B$4,Hoja1!$B$3)</f>
        <v>0.0002939603710229751</v>
      </c>
      <c r="C31">
        <f t="shared" si="3"/>
        <v>0.9993429592978489</v>
      </c>
      <c r="D31" t="b">
        <f t="shared" si="0"/>
        <v>0</v>
      </c>
      <c r="E31" t="b">
        <f>IF(C31&lt;1/2,A32)</f>
        <v>0</v>
      </c>
      <c r="F31" t="b">
        <f>IF($C31&lt;Hoja1!$A$15,Hoja2!$A32)</f>
        <v>0</v>
      </c>
      <c r="G31" t="b">
        <f>IF($C31&lt;Hoja1!$A$16,Hoja2!$A32)</f>
        <v>0</v>
      </c>
      <c r="H31" t="b">
        <f>IF($C31&lt;Hoja1!$A$17,Hoja2!$A32)</f>
        <v>0</v>
      </c>
      <c r="I31" t="b">
        <f>IF($C31&lt;Hoja1!$A$18,Hoja2!$A32)</f>
        <v>0</v>
      </c>
      <c r="J31" t="b">
        <f>IF($C31&lt;Hoja1!$A$19,Hoja2!$A32)</f>
        <v>0</v>
      </c>
      <c r="K31" t="b">
        <f>IF($A31=Hoja1!$C$15,Hoja2!$C31)</f>
        <v>0</v>
      </c>
      <c r="L31" t="b">
        <f>IF($A31=Hoja1!$C$16,Hoja2!$C31)</f>
        <v>0</v>
      </c>
      <c r="M31" t="b">
        <f>IF($A31=Hoja1!$C$17,Hoja2!$C31)</f>
        <v>0</v>
      </c>
      <c r="N31" t="b">
        <f>IF($A31=Hoja1!$C$18,Hoja2!$C31)</f>
        <v>0</v>
      </c>
      <c r="O31" t="b">
        <f>IF($A31=Hoja1!$C$19,Hoja2!$C31)</f>
        <v>0</v>
      </c>
    </row>
    <row r="32" spans="1:15" ht="12.75">
      <c r="A32">
        <f t="shared" si="2"/>
        <v>31</v>
      </c>
      <c r="B32">
        <f>NEGBINOMDIST(A32,Hoja1!$B$4,Hoja1!$B$3)</f>
        <v>0.0002048240004547182</v>
      </c>
      <c r="C32">
        <f t="shared" si="3"/>
        <v>0.9995477832983036</v>
      </c>
      <c r="D32" t="b">
        <f t="shared" si="0"/>
        <v>0</v>
      </c>
      <c r="E32" t="b">
        <f t="shared" si="1"/>
        <v>0</v>
      </c>
      <c r="F32" t="b">
        <f>IF($C32&lt;Hoja1!$A$15,Hoja2!$A33)</f>
        <v>0</v>
      </c>
      <c r="G32" t="b">
        <f>IF($C32&lt;Hoja1!$A$16,Hoja2!$A33)</f>
        <v>0</v>
      </c>
      <c r="H32" t="b">
        <f>IF($C32&lt;Hoja1!$A$17,Hoja2!$A33)</f>
        <v>0</v>
      </c>
      <c r="I32" t="b">
        <f>IF($C32&lt;Hoja1!$A$18,Hoja2!$A33)</f>
        <v>0</v>
      </c>
      <c r="J32" t="b">
        <f>IF($C32&lt;Hoja1!$A$19,Hoja2!$A33)</f>
        <v>0</v>
      </c>
      <c r="K32" t="b">
        <f>IF($A32=Hoja1!$C$15,Hoja2!$C32)</f>
        <v>0</v>
      </c>
      <c r="L32" t="b">
        <f>IF($A32=Hoja1!$C$16,Hoja2!$C32)</f>
        <v>0</v>
      </c>
      <c r="M32" t="b">
        <f>IF($A32=Hoja1!$C$17,Hoja2!$C32)</f>
        <v>0</v>
      </c>
      <c r="N32" t="b">
        <f>IF($A32=Hoja1!$C$18,Hoja2!$C32)</f>
        <v>0</v>
      </c>
      <c r="O32" t="b">
        <f>IF($A32=Hoja1!$C$19,Hoja2!$C32)</f>
        <v>0</v>
      </c>
    </row>
    <row r="33" spans="1:15" ht="12.75">
      <c r="A33">
        <f t="shared" si="2"/>
        <v>32</v>
      </c>
      <c r="B33">
        <f>NEGBINOMDIST(A33,Hoja1!$B$4,Hoja1!$B$3)</f>
        <v>0.00014209665031546077</v>
      </c>
      <c r="C33">
        <f t="shared" si="3"/>
        <v>0.9996898799486191</v>
      </c>
      <c r="D33" t="b">
        <f t="shared" si="0"/>
        <v>0</v>
      </c>
      <c r="E33" t="b">
        <f t="shared" si="1"/>
        <v>0</v>
      </c>
      <c r="F33" t="b">
        <f>IF($C33&lt;Hoja1!$A$15,Hoja2!$A34)</f>
        <v>0</v>
      </c>
      <c r="G33" t="b">
        <f>IF($C33&lt;Hoja1!$A$16,Hoja2!$A34)</f>
        <v>0</v>
      </c>
      <c r="H33" t="b">
        <f>IF($C33&lt;Hoja1!$A$17,Hoja2!$A34)</f>
        <v>0</v>
      </c>
      <c r="I33" t="b">
        <f>IF($C33&lt;Hoja1!$A$18,Hoja2!$A34)</f>
        <v>0</v>
      </c>
      <c r="J33" t="b">
        <f>IF($C33&lt;Hoja1!$A$19,Hoja2!$A34)</f>
        <v>0</v>
      </c>
      <c r="K33" t="b">
        <f>IF($A33=Hoja1!$C$15,Hoja2!$C33)</f>
        <v>0</v>
      </c>
      <c r="L33" t="b">
        <f>IF($A33=Hoja1!$C$16,Hoja2!$C33)</f>
        <v>0</v>
      </c>
      <c r="M33" t="b">
        <f>IF($A33=Hoja1!$C$17,Hoja2!$C33)</f>
        <v>0</v>
      </c>
      <c r="N33" t="b">
        <f>IF($A33=Hoja1!$C$18,Hoja2!$C33)</f>
        <v>0</v>
      </c>
      <c r="O33" t="b">
        <f>IF($A33=Hoja1!$C$19,Hoja2!$C33)</f>
        <v>0</v>
      </c>
    </row>
    <row r="34" spans="1:15" ht="12.75">
      <c r="A34">
        <f t="shared" si="2"/>
        <v>33</v>
      </c>
      <c r="B34">
        <f>NEGBINOMDIST(A34,Hoja1!$B$4,Hoja1!$B$3)</f>
        <v>9.817586749068182E-05</v>
      </c>
      <c r="C34">
        <f t="shared" si="3"/>
        <v>0.9997880558161099</v>
      </c>
      <c r="D34" t="b">
        <f t="shared" si="0"/>
        <v>0</v>
      </c>
      <c r="E34" t="b">
        <f t="shared" si="1"/>
        <v>0</v>
      </c>
      <c r="F34" t="b">
        <f>IF($C34&lt;Hoja1!$A$15,Hoja2!$A35)</f>
        <v>0</v>
      </c>
      <c r="G34" t="b">
        <f>IF($C34&lt;Hoja1!$A$16,Hoja2!$A35)</f>
        <v>0</v>
      </c>
      <c r="H34" t="b">
        <f>IF($C34&lt;Hoja1!$A$17,Hoja2!$A35)</f>
        <v>0</v>
      </c>
      <c r="I34" t="b">
        <f>IF($C34&lt;Hoja1!$A$18,Hoja2!$A35)</f>
        <v>0</v>
      </c>
      <c r="J34" t="b">
        <f>IF($C34&lt;Hoja1!$A$19,Hoja2!$A35)</f>
        <v>0</v>
      </c>
      <c r="K34" t="b">
        <f>IF($A34=Hoja1!$C$15,Hoja2!$C34)</f>
        <v>0</v>
      </c>
      <c r="L34" t="b">
        <f>IF($A34=Hoja1!$C$16,Hoja2!$C34)</f>
        <v>0</v>
      </c>
      <c r="M34" t="b">
        <f>IF($A34=Hoja1!$C$17,Hoja2!$C34)</f>
        <v>0</v>
      </c>
      <c r="N34" t="b">
        <f>IF($A34=Hoja1!$C$18,Hoja2!$C34)</f>
        <v>0</v>
      </c>
      <c r="O34" t="b">
        <f>IF($A34=Hoja1!$C$19,Hoja2!$C34)</f>
        <v>0</v>
      </c>
    </row>
    <row r="35" spans="1:15" ht="12.75">
      <c r="A35">
        <f t="shared" si="2"/>
        <v>34</v>
      </c>
      <c r="B35">
        <f>NEGBINOMDIST(A35,Hoja1!$B$4,Hoja1!$B$3)</f>
        <v>6.75680970377047E-05</v>
      </c>
      <c r="C35">
        <f t="shared" si="3"/>
        <v>0.9998556239131475</v>
      </c>
      <c r="D35" t="b">
        <f t="shared" si="0"/>
        <v>0</v>
      </c>
      <c r="E35" t="b">
        <f t="shared" si="1"/>
        <v>0</v>
      </c>
      <c r="F35" t="b">
        <f>IF($C35&lt;Hoja1!$A$15,Hoja2!$A36)</f>
        <v>0</v>
      </c>
      <c r="G35" t="b">
        <f>IF($C35&lt;Hoja1!$A$16,Hoja2!$A36)</f>
        <v>0</v>
      </c>
      <c r="H35" t="b">
        <f>IF($C35&lt;Hoja1!$A$17,Hoja2!$A36)</f>
        <v>0</v>
      </c>
      <c r="I35" t="b">
        <f>IF($C35&lt;Hoja1!$A$18,Hoja2!$A36)</f>
        <v>0</v>
      </c>
      <c r="J35" t="b">
        <f>IF($C35&lt;Hoja1!$A$19,Hoja2!$A36)</f>
        <v>0</v>
      </c>
      <c r="K35" t="b">
        <f>IF($A35=Hoja1!$C$15,Hoja2!$C35)</f>
        <v>0</v>
      </c>
      <c r="L35" t="b">
        <f>IF($A35=Hoja1!$C$16,Hoja2!$C35)</f>
        <v>0</v>
      </c>
      <c r="M35" t="b">
        <f>IF($A35=Hoja1!$C$17,Hoja2!$C35)</f>
        <v>0</v>
      </c>
      <c r="N35" t="b">
        <f>IF($A35=Hoja1!$C$18,Hoja2!$C35)</f>
        <v>0</v>
      </c>
      <c r="O35" t="b">
        <f>IF($A35=Hoja1!$C$19,Hoja2!$C35)</f>
        <v>0</v>
      </c>
    </row>
    <row r="36" spans="1:15" ht="12.75">
      <c r="A36">
        <f t="shared" si="2"/>
        <v>35</v>
      </c>
      <c r="B36">
        <f>NEGBINOMDIST(A36,Hoja1!$B$4,Hoja1!$B$3)</f>
        <v>4.633240939728315E-05</v>
      </c>
      <c r="C36">
        <f t="shared" si="3"/>
        <v>0.9999019563225449</v>
      </c>
      <c r="D36" t="b">
        <f t="shared" si="0"/>
        <v>0</v>
      </c>
      <c r="E36" t="b">
        <f t="shared" si="1"/>
        <v>0</v>
      </c>
      <c r="F36" t="b">
        <f>IF($C36&lt;Hoja1!$A$15,Hoja2!$A37)</f>
        <v>0</v>
      </c>
      <c r="G36" t="b">
        <f>IF($C36&lt;Hoja1!$A$16,Hoja2!$A37)</f>
        <v>0</v>
      </c>
      <c r="H36" t="b">
        <f>IF($C36&lt;Hoja1!$A$17,Hoja2!$A37)</f>
        <v>0</v>
      </c>
      <c r="I36" t="b">
        <f>IF($C36&lt;Hoja1!$A$18,Hoja2!$A37)</f>
        <v>0</v>
      </c>
      <c r="J36" t="b">
        <f>IF($C36&lt;Hoja1!$A$19,Hoja2!$A37)</f>
        <v>0</v>
      </c>
      <c r="K36" t="b">
        <f>IF($A36=Hoja1!$C$15,Hoja2!$C36)</f>
        <v>0</v>
      </c>
      <c r="L36" t="b">
        <f>IF($A36=Hoja1!$C$16,Hoja2!$C36)</f>
        <v>0</v>
      </c>
      <c r="M36" t="b">
        <f>IF($A36=Hoja1!$C$17,Hoja2!$C36)</f>
        <v>0</v>
      </c>
      <c r="N36" t="b">
        <f>IF($A36=Hoja1!$C$18,Hoja2!$C36)</f>
        <v>0</v>
      </c>
      <c r="O36" t="b">
        <f>IF($A36=Hoja1!$C$19,Hoja2!$C36)</f>
        <v>0</v>
      </c>
    </row>
    <row r="37" spans="1:15" ht="12.75">
      <c r="A37">
        <f t="shared" si="2"/>
        <v>36</v>
      </c>
      <c r="B37">
        <f>NEGBINOMDIST(A37,Hoja1!$B$4,Hoja1!$B$3)</f>
        <v>3.1660479754810204E-05</v>
      </c>
      <c r="C37">
        <f t="shared" si="3"/>
        <v>0.9999336168022996</v>
      </c>
      <c r="D37" t="b">
        <f t="shared" si="0"/>
        <v>0</v>
      </c>
      <c r="E37" t="b">
        <f t="shared" si="1"/>
        <v>0</v>
      </c>
      <c r="F37" t="b">
        <f>IF($C37&lt;Hoja1!$A$15,Hoja2!$A38)</f>
        <v>0</v>
      </c>
      <c r="G37" t="b">
        <f>IF($C37&lt;Hoja1!$A$16,Hoja2!$A38)</f>
        <v>0</v>
      </c>
      <c r="H37" t="b">
        <f>IF($C37&lt;Hoja1!$A$17,Hoja2!$A38)</f>
        <v>0</v>
      </c>
      <c r="I37" t="b">
        <f>IF($C37&lt;Hoja1!$A$18,Hoja2!$A38)</f>
        <v>0</v>
      </c>
      <c r="J37" t="b">
        <f>IF($C37&lt;Hoja1!$A$19,Hoja2!$A38)</f>
        <v>0</v>
      </c>
      <c r="K37" t="b">
        <f>IF($A37=Hoja1!$C$15,Hoja2!$C37)</f>
        <v>0</v>
      </c>
      <c r="L37" t="b">
        <f>IF($A37=Hoja1!$C$16,Hoja2!$C37)</f>
        <v>0</v>
      </c>
      <c r="M37" t="b">
        <f>IF($A37=Hoja1!$C$17,Hoja2!$C37)</f>
        <v>0</v>
      </c>
      <c r="N37" t="b">
        <f>IF($A37=Hoja1!$C$18,Hoja2!$C37)</f>
        <v>0</v>
      </c>
      <c r="O37" t="b">
        <f>IF($A37=Hoja1!$C$19,Hoja2!$C37)</f>
        <v>0</v>
      </c>
    </row>
    <row r="38" spans="1:15" ht="12.75">
      <c r="A38">
        <f t="shared" si="2"/>
        <v>37</v>
      </c>
      <c r="B38">
        <f>NEGBINOMDIST(A38,Hoja1!$B$4,Hoja1!$B$3)</f>
        <v>2.1563353778951785E-05</v>
      </c>
      <c r="C38">
        <f t="shared" si="3"/>
        <v>0.9999551801560785</v>
      </c>
      <c r="D38" t="b">
        <f t="shared" si="0"/>
        <v>0</v>
      </c>
      <c r="E38" t="b">
        <f t="shared" si="1"/>
        <v>0</v>
      </c>
      <c r="F38" t="b">
        <f>IF($C38&lt;Hoja1!$A$15,Hoja2!$A39)</f>
        <v>0</v>
      </c>
      <c r="G38" t="b">
        <f>IF($C38&lt;Hoja1!$A$16,Hoja2!$A39)</f>
        <v>0</v>
      </c>
      <c r="H38" t="b">
        <f>IF($C38&lt;Hoja1!$A$17,Hoja2!$A39)</f>
        <v>0</v>
      </c>
      <c r="I38" t="b">
        <f>IF($C38&lt;Hoja1!$A$18,Hoja2!$A39)</f>
        <v>0</v>
      </c>
      <c r="J38" t="b">
        <f>IF($C38&lt;Hoja1!$A$19,Hoja2!$A39)</f>
        <v>0</v>
      </c>
      <c r="K38" t="b">
        <f>IF($A38=Hoja1!$C$15,Hoja2!$C38)</f>
        <v>0</v>
      </c>
      <c r="L38" t="b">
        <f>IF($A38=Hoja1!$C$16,Hoja2!$C38)</f>
        <v>0</v>
      </c>
      <c r="M38" t="b">
        <f>IF($A38=Hoja1!$C$17,Hoja2!$C38)</f>
        <v>0</v>
      </c>
      <c r="N38" t="b">
        <f>IF($A38=Hoja1!$C$18,Hoja2!$C38)</f>
        <v>0</v>
      </c>
      <c r="O38" t="b">
        <f>IF($A38=Hoja1!$C$19,Hoja2!$C38)</f>
        <v>0</v>
      </c>
    </row>
    <row r="39" spans="1:15" ht="12.75">
      <c r="A39">
        <f t="shared" si="2"/>
        <v>38</v>
      </c>
      <c r="B39">
        <f>NEGBINOMDIST(A39,Hoja1!$B$4,Hoja1!$B$3)</f>
        <v>1.4640382302551502E-05</v>
      </c>
      <c r="C39">
        <f t="shared" si="3"/>
        <v>0.9999698205383811</v>
      </c>
      <c r="D39" t="b">
        <f t="shared" si="0"/>
        <v>0</v>
      </c>
      <c r="E39" t="b">
        <f t="shared" si="1"/>
        <v>0</v>
      </c>
      <c r="F39" t="b">
        <f>IF($C39&lt;Hoja1!$A$15,Hoja2!$A40)</f>
        <v>0</v>
      </c>
      <c r="G39" t="b">
        <f>IF($C39&lt;Hoja1!$A$16,Hoja2!$A40)</f>
        <v>0</v>
      </c>
      <c r="H39" t="b">
        <f>IF($C39&lt;Hoja1!$A$17,Hoja2!$A40)</f>
        <v>0</v>
      </c>
      <c r="I39" t="b">
        <f>IF($C39&lt;Hoja1!$A$18,Hoja2!$A40)</f>
        <v>0</v>
      </c>
      <c r="J39" t="b">
        <f>IF($C39&lt;Hoja1!$A$19,Hoja2!$A40)</f>
        <v>0</v>
      </c>
      <c r="K39" t="b">
        <f>IF($A39=Hoja1!$C$15,Hoja2!$C39)</f>
        <v>0</v>
      </c>
      <c r="L39" t="b">
        <f>IF($A39=Hoja1!$C$16,Hoja2!$C39)</f>
        <v>0</v>
      </c>
      <c r="M39" t="b">
        <f>IF($A39=Hoja1!$C$17,Hoja2!$C39)</f>
        <v>0</v>
      </c>
      <c r="N39" t="b">
        <f>IF($A39=Hoja1!$C$18,Hoja2!$C39)</f>
        <v>0</v>
      </c>
      <c r="O39" t="b">
        <f>IF($A39=Hoja1!$C$19,Hoja2!$C39)</f>
        <v>0</v>
      </c>
    </row>
    <row r="40" spans="1:15" ht="12.75">
      <c r="A40">
        <f t="shared" si="2"/>
        <v>39</v>
      </c>
      <c r="B40">
        <f>NEGBINOMDIST(A40,Hoja1!$B$4,Hoja1!$B$3)</f>
        <v>9.910412635573309E-06</v>
      </c>
      <c r="C40">
        <f t="shared" si="3"/>
        <v>0.9999797309510167</v>
      </c>
      <c r="D40" t="b">
        <f t="shared" si="0"/>
        <v>0</v>
      </c>
      <c r="E40" t="b">
        <f t="shared" si="1"/>
        <v>0</v>
      </c>
      <c r="F40" t="b">
        <f>IF($C40&lt;Hoja1!$A$15,Hoja2!$A41)</f>
        <v>0</v>
      </c>
      <c r="G40" t="b">
        <f>IF($C40&lt;Hoja1!$A$16,Hoja2!$A41)</f>
        <v>0</v>
      </c>
      <c r="H40" t="b">
        <f>IF($C40&lt;Hoja1!$A$17,Hoja2!$A41)</f>
        <v>0</v>
      </c>
      <c r="I40" t="b">
        <f>IF($C40&lt;Hoja1!$A$18,Hoja2!$A41)</f>
        <v>0</v>
      </c>
      <c r="J40" t="b">
        <f>IF($C40&lt;Hoja1!$A$19,Hoja2!$A41)</f>
        <v>0</v>
      </c>
      <c r="K40" t="b">
        <f>IF($A40=Hoja1!$C$15,Hoja2!$C40)</f>
        <v>0</v>
      </c>
      <c r="L40" t="b">
        <f>IF($A40=Hoja1!$C$16,Hoja2!$C40)</f>
        <v>0</v>
      </c>
      <c r="M40" t="b">
        <f>IF($A40=Hoja1!$C$17,Hoja2!$C40)</f>
        <v>0</v>
      </c>
      <c r="N40" t="b">
        <f>IF($A40=Hoja1!$C$18,Hoja2!$C40)</f>
        <v>0</v>
      </c>
      <c r="O40" t="b">
        <f>IF($A40=Hoja1!$C$19,Hoja2!$C40)</f>
        <v>0</v>
      </c>
    </row>
    <row r="41" spans="1:15" ht="12.75">
      <c r="A41">
        <f t="shared" si="2"/>
        <v>40</v>
      </c>
      <c r="B41">
        <f>NEGBINOMDIST(A41,Hoja1!$B$4,Hoja1!$B$3)</f>
        <v>6.689528529011997E-06</v>
      </c>
      <c r="C41">
        <f t="shared" si="3"/>
        <v>0.9999864204795457</v>
      </c>
      <c r="D41" t="b">
        <f t="shared" si="0"/>
        <v>0</v>
      </c>
      <c r="E41" t="b">
        <f t="shared" si="1"/>
        <v>0</v>
      </c>
      <c r="F41" t="b">
        <f>IF($C41&lt;Hoja1!$A$15,Hoja2!$A42)</f>
        <v>0</v>
      </c>
      <c r="G41" t="b">
        <f>IF($C41&lt;Hoja1!$A$16,Hoja2!$A42)</f>
        <v>0</v>
      </c>
      <c r="H41" t="b">
        <f>IF($C41&lt;Hoja1!$A$17,Hoja2!$A42)</f>
        <v>0</v>
      </c>
      <c r="I41" t="b">
        <f>IF($C41&lt;Hoja1!$A$18,Hoja2!$A42)</f>
        <v>0</v>
      </c>
      <c r="J41" t="b">
        <f>IF($C41&lt;Hoja1!$A$19,Hoja2!$A42)</f>
        <v>0</v>
      </c>
      <c r="K41" t="b">
        <f>IF($A41=Hoja1!$C$15,Hoja2!$C41)</f>
        <v>0</v>
      </c>
      <c r="L41" t="b">
        <f>IF($A41=Hoja1!$C$16,Hoja2!$C41)</f>
        <v>0</v>
      </c>
      <c r="M41" t="b">
        <f>IF($A41=Hoja1!$C$17,Hoja2!$C41)</f>
        <v>0</v>
      </c>
      <c r="N41" t="b">
        <f>IF($A41=Hoja1!$C$18,Hoja2!$C41)</f>
        <v>0</v>
      </c>
      <c r="O41" t="b">
        <f>IF($A41=Hoja1!$C$19,Hoja2!$C41)</f>
        <v>0</v>
      </c>
    </row>
    <row r="42" spans="1:15" ht="12.75">
      <c r="A42">
        <f t="shared" si="2"/>
        <v>41</v>
      </c>
      <c r="B42">
        <f>NEGBINOMDIST(A42,Hoja1!$B$4,Hoja1!$B$3)</f>
        <v>4.503194814651971E-06</v>
      </c>
      <c r="C42">
        <f t="shared" si="3"/>
        <v>0.9999909236743603</v>
      </c>
      <c r="D42" t="b">
        <f t="shared" si="0"/>
        <v>0</v>
      </c>
      <c r="E42" t="b">
        <f t="shared" si="1"/>
        <v>0</v>
      </c>
      <c r="F42" t="b">
        <f>IF($C42&lt;Hoja1!$A$15,Hoja2!$A43)</f>
        <v>0</v>
      </c>
      <c r="G42" t="b">
        <f>IF($C42&lt;Hoja1!$A$16,Hoja2!$A43)</f>
        <v>0</v>
      </c>
      <c r="H42" t="b">
        <f>IF($C42&lt;Hoja1!$A$17,Hoja2!$A43)</f>
        <v>0</v>
      </c>
      <c r="I42" t="b">
        <f>IF($C42&lt;Hoja1!$A$18,Hoja2!$A43)</f>
        <v>0</v>
      </c>
      <c r="J42" t="b">
        <f>IF($C42&lt;Hoja1!$A$19,Hoja2!$A43)</f>
        <v>0</v>
      </c>
      <c r="K42" t="b">
        <f>IF($A42=Hoja1!$C$15,Hoja2!$C42)</f>
        <v>0</v>
      </c>
      <c r="L42" t="b">
        <f>IF($A42=Hoja1!$C$16,Hoja2!$C42)</f>
        <v>0</v>
      </c>
      <c r="M42" t="b">
        <f>IF($A42=Hoja1!$C$17,Hoja2!$C42)</f>
        <v>0</v>
      </c>
      <c r="N42" t="b">
        <f>IF($A42=Hoja1!$C$18,Hoja2!$C42)</f>
        <v>0</v>
      </c>
      <c r="O42" t="b">
        <f>IF($A42=Hoja1!$C$19,Hoja2!$C42)</f>
        <v>0</v>
      </c>
    </row>
    <row r="43" spans="1:15" ht="12.75">
      <c r="A43">
        <f t="shared" si="2"/>
        <v>42</v>
      </c>
      <c r="B43">
        <f>NEGBINOMDIST(A43,Hoja1!$B$4,Hoja1!$B$3)</f>
        <v>3.0235736612663184E-06</v>
      </c>
      <c r="C43">
        <f t="shared" si="3"/>
        <v>0.9999939472480215</v>
      </c>
      <c r="D43" t="b">
        <f t="shared" si="0"/>
        <v>0</v>
      </c>
      <c r="E43" t="b">
        <f t="shared" si="1"/>
        <v>0</v>
      </c>
      <c r="F43" t="b">
        <f>IF($C43&lt;Hoja1!$A$15,Hoja2!$A44)</f>
        <v>0</v>
      </c>
      <c r="G43" t="b">
        <f>IF($C43&lt;Hoja1!$A$16,Hoja2!$A44)</f>
        <v>0</v>
      </c>
      <c r="H43" t="b">
        <f>IF($C43&lt;Hoja1!$A$17,Hoja2!$A44)</f>
        <v>0</v>
      </c>
      <c r="I43" t="b">
        <f>IF($C43&lt;Hoja1!$A$18,Hoja2!$A44)</f>
        <v>0</v>
      </c>
      <c r="J43" t="b">
        <f>IF($C43&lt;Hoja1!$A$19,Hoja2!$A44)</f>
        <v>0</v>
      </c>
      <c r="K43" t="b">
        <f>IF($A43=Hoja1!$C$15,Hoja2!$C43)</f>
        <v>0</v>
      </c>
      <c r="L43" t="b">
        <f>IF($A43=Hoja1!$C$16,Hoja2!$C43)</f>
        <v>0</v>
      </c>
      <c r="M43" t="b">
        <f>IF($A43=Hoja1!$C$17,Hoja2!$C43)</f>
        <v>0</v>
      </c>
      <c r="N43" t="b">
        <f>IF($A43=Hoja1!$C$18,Hoja2!$C43)</f>
        <v>0</v>
      </c>
      <c r="O43" t="b">
        <f>IF($A43=Hoja1!$C$19,Hoja2!$C43)</f>
        <v>0</v>
      </c>
    </row>
    <row r="44" spans="1:15" ht="12.75">
      <c r="A44">
        <f t="shared" si="2"/>
        <v>43</v>
      </c>
      <c r="B44">
        <f>NEGBINOMDIST(A44,Hoja1!$B$4,Hoja1!$B$3)</f>
        <v>2.0250911963830263E-06</v>
      </c>
      <c r="C44">
        <f t="shared" si="3"/>
        <v>0.9999959723392179</v>
      </c>
      <c r="D44" t="b">
        <f t="shared" si="0"/>
        <v>0</v>
      </c>
      <c r="E44" t="b">
        <f t="shared" si="1"/>
        <v>0</v>
      </c>
      <c r="F44" t="b">
        <f>IF($C44&lt;Hoja1!$A$15,Hoja2!$A45)</f>
        <v>0</v>
      </c>
      <c r="G44" t="b">
        <f>IF($C44&lt;Hoja1!$A$16,Hoja2!$A45)</f>
        <v>0</v>
      </c>
      <c r="H44" t="b">
        <f>IF($C44&lt;Hoja1!$A$17,Hoja2!$A45)</f>
        <v>0</v>
      </c>
      <c r="I44" t="b">
        <f>IF($C44&lt;Hoja1!$A$18,Hoja2!$A45)</f>
        <v>0</v>
      </c>
      <c r="J44" t="b">
        <f>IF($C44&lt;Hoja1!$A$19,Hoja2!$A45)</f>
        <v>0</v>
      </c>
      <c r="K44" t="b">
        <f>IF($A44=Hoja1!$C$15,Hoja2!$C44)</f>
        <v>0</v>
      </c>
      <c r="L44" t="b">
        <f>IF($A44=Hoja1!$C$16,Hoja2!$C44)</f>
        <v>0</v>
      </c>
      <c r="M44" t="b">
        <f>IF($A44=Hoja1!$C$17,Hoja2!$C44)</f>
        <v>0</v>
      </c>
      <c r="N44" t="b">
        <f>IF($A44=Hoja1!$C$18,Hoja2!$C44)</f>
        <v>0</v>
      </c>
      <c r="O44" t="b">
        <f>IF($A44=Hoja1!$C$19,Hoja2!$C44)</f>
        <v>0</v>
      </c>
    </row>
    <row r="45" spans="1:15" ht="12.75">
      <c r="A45">
        <f t="shared" si="2"/>
        <v>44</v>
      </c>
      <c r="B45">
        <f>NEGBINOMDIST(A45,Hoja1!$B$4,Hoja1!$B$3)</f>
        <v>1.3531291175832022E-06</v>
      </c>
      <c r="C45">
        <f t="shared" si="3"/>
        <v>0.9999973254683354</v>
      </c>
      <c r="D45" t="b">
        <f t="shared" si="0"/>
        <v>0</v>
      </c>
      <c r="E45" t="b">
        <f t="shared" si="1"/>
        <v>0</v>
      </c>
      <c r="F45" t="b">
        <f>IF($C45&lt;Hoja1!$A$15,Hoja2!$A46)</f>
        <v>0</v>
      </c>
      <c r="G45" t="b">
        <f>IF($C45&lt;Hoja1!$A$16,Hoja2!$A46)</f>
        <v>0</v>
      </c>
      <c r="H45" t="b">
        <f>IF($C45&lt;Hoja1!$A$17,Hoja2!$A46)</f>
        <v>0</v>
      </c>
      <c r="I45" t="b">
        <f>IF($C45&lt;Hoja1!$A$18,Hoja2!$A46)</f>
        <v>0</v>
      </c>
      <c r="J45" t="b">
        <f>IF($C45&lt;Hoja1!$A$19,Hoja2!$A46)</f>
        <v>0</v>
      </c>
      <c r="K45" t="b">
        <f>IF($A45=Hoja1!$C$15,Hoja2!$C45)</f>
        <v>0</v>
      </c>
      <c r="L45" t="b">
        <f>IF($A45=Hoja1!$C$16,Hoja2!$C45)</f>
        <v>0</v>
      </c>
      <c r="M45" t="b">
        <f>IF($A45=Hoja1!$C$17,Hoja2!$C45)</f>
        <v>0</v>
      </c>
      <c r="N45" t="b">
        <f>IF($A45=Hoja1!$C$18,Hoja2!$C45)</f>
        <v>0</v>
      </c>
      <c r="O45" t="b">
        <f>IF($A45=Hoja1!$C$19,Hoja2!$C45)</f>
        <v>0</v>
      </c>
    </row>
    <row r="46" spans="1:15" ht="12.75">
      <c r="A46">
        <f t="shared" si="2"/>
        <v>45</v>
      </c>
      <c r="B46">
        <f>NEGBINOMDIST(A46,Hoja1!$B$4,Hoja1!$B$3)</f>
        <v>9.020860783888032E-07</v>
      </c>
      <c r="C46">
        <f t="shared" si="3"/>
        <v>0.9999982275544138</v>
      </c>
      <c r="D46" t="b">
        <f t="shared" si="0"/>
        <v>0</v>
      </c>
      <c r="E46" t="b">
        <f t="shared" si="1"/>
        <v>0</v>
      </c>
      <c r="F46" t="b">
        <f>IF($C46&lt;Hoja1!$A$15,Hoja2!$A47)</f>
        <v>0</v>
      </c>
      <c r="G46" t="b">
        <f>IF($C46&lt;Hoja1!$A$16,Hoja2!$A47)</f>
        <v>0</v>
      </c>
      <c r="H46" t="b">
        <f>IF($C46&lt;Hoja1!$A$17,Hoja2!$A47)</f>
        <v>0</v>
      </c>
      <c r="I46" t="b">
        <f>IF($C46&lt;Hoja1!$A$18,Hoja2!$A47)</f>
        <v>0</v>
      </c>
      <c r="J46" t="b">
        <f>IF($C46&lt;Hoja1!$A$19,Hoja2!$A47)</f>
        <v>0</v>
      </c>
      <c r="K46" t="b">
        <f>IF($A46=Hoja1!$C$15,Hoja2!$C46)</f>
        <v>0</v>
      </c>
      <c r="L46" t="b">
        <f>IF($A46=Hoja1!$C$16,Hoja2!$C46)</f>
        <v>0</v>
      </c>
      <c r="M46" t="b">
        <f>IF($A46=Hoja1!$C$17,Hoja2!$C46)</f>
        <v>0</v>
      </c>
      <c r="N46" t="b">
        <f>IF($A46=Hoja1!$C$18,Hoja2!$C46)</f>
        <v>0</v>
      </c>
      <c r="O46" t="b">
        <f>IF($A46=Hoja1!$C$19,Hoja2!$C46)</f>
        <v>0</v>
      </c>
    </row>
    <row r="47" spans="1:15" ht="12.75">
      <c r="A47">
        <f t="shared" si="2"/>
        <v>46</v>
      </c>
      <c r="B47">
        <f>NEGBINOMDIST(A47,Hoja1!$B$4,Hoja1!$B$3)</f>
        <v>6.000833477977681E-07</v>
      </c>
      <c r="C47">
        <f t="shared" si="3"/>
        <v>0.9999988276377616</v>
      </c>
      <c r="D47" t="b">
        <f t="shared" si="0"/>
        <v>0</v>
      </c>
      <c r="E47" t="b">
        <f t="shared" si="1"/>
        <v>0</v>
      </c>
      <c r="F47" t="b">
        <f>IF($C47&lt;Hoja1!$A$15,Hoja2!$A48)</f>
        <v>0</v>
      </c>
      <c r="G47" t="b">
        <f>IF($C47&lt;Hoja1!$A$16,Hoja2!$A48)</f>
        <v>0</v>
      </c>
      <c r="H47" t="b">
        <f>IF($C47&lt;Hoja1!$A$17,Hoja2!$A48)</f>
        <v>0</v>
      </c>
      <c r="I47" t="b">
        <f>IF($C47&lt;Hoja1!$A$18,Hoja2!$A48)</f>
        <v>0</v>
      </c>
      <c r="J47" t="b">
        <f>IF($C47&lt;Hoja1!$A$19,Hoja2!$A48)</f>
        <v>0</v>
      </c>
      <c r="K47" t="b">
        <f>IF($A47=Hoja1!$C$15,Hoja2!$C47)</f>
        <v>0</v>
      </c>
      <c r="L47" t="b">
        <f>IF($A47=Hoja1!$C$16,Hoja2!$C47)</f>
        <v>0</v>
      </c>
      <c r="M47" t="b">
        <f>IF($A47=Hoja1!$C$17,Hoja2!$C47)</f>
        <v>0</v>
      </c>
      <c r="N47" t="b">
        <f>IF($A47=Hoja1!$C$18,Hoja2!$C47)</f>
        <v>0</v>
      </c>
      <c r="O47" t="b">
        <f>IF($A47=Hoja1!$C$19,Hoja2!$C47)</f>
        <v>0</v>
      </c>
    </row>
    <row r="48" spans="1:15" ht="12.75">
      <c r="A48">
        <f t="shared" si="2"/>
        <v>47</v>
      </c>
      <c r="B48">
        <f>NEGBINOMDIST(A48,Hoja1!$B$4,Hoja1!$B$3)</f>
        <v>3.9835320109128515E-07</v>
      </c>
      <c r="C48">
        <f t="shared" si="3"/>
        <v>0.9999992259909627</v>
      </c>
      <c r="D48" t="b">
        <f t="shared" si="0"/>
        <v>0</v>
      </c>
      <c r="E48" t="b">
        <f t="shared" si="1"/>
        <v>0</v>
      </c>
      <c r="F48" t="b">
        <f>IF($C48&lt;Hoja1!$A$15,Hoja2!$A49)</f>
        <v>0</v>
      </c>
      <c r="G48" t="b">
        <f>IF($C48&lt;Hoja1!$A$16,Hoja2!$A49)</f>
        <v>0</v>
      </c>
      <c r="H48" t="b">
        <f>IF($C48&lt;Hoja1!$A$17,Hoja2!$A49)</f>
        <v>0</v>
      </c>
      <c r="I48" t="b">
        <f>IF($C48&lt;Hoja1!$A$18,Hoja2!$A49)</f>
        <v>0</v>
      </c>
      <c r="J48" t="b">
        <f>IF($C48&lt;Hoja1!$A$19,Hoja2!$A49)</f>
        <v>0</v>
      </c>
      <c r="K48" t="b">
        <f>IF($A48=Hoja1!$C$15,Hoja2!$C48)</f>
        <v>0</v>
      </c>
      <c r="L48" t="b">
        <f>IF($A48=Hoja1!$C$16,Hoja2!$C48)</f>
        <v>0</v>
      </c>
      <c r="M48" t="b">
        <f>IF($A48=Hoja1!$C$17,Hoja2!$C48)</f>
        <v>0</v>
      </c>
      <c r="N48" t="b">
        <f>IF($A48=Hoja1!$C$18,Hoja2!$C48)</f>
        <v>0</v>
      </c>
      <c r="O48" t="b">
        <f>IF($A48=Hoja1!$C$19,Hoja2!$C48)</f>
        <v>0</v>
      </c>
    </row>
    <row r="49" spans="1:15" ht="12.75">
      <c r="A49">
        <f t="shared" si="2"/>
        <v>48</v>
      </c>
      <c r="B49">
        <f>NEGBINOMDIST(A49,Hoja1!$B$4,Hoja1!$B$3)</f>
        <v>2.6390899572297607E-07</v>
      </c>
      <c r="C49">
        <f t="shared" si="3"/>
        <v>0.9999994898999585</v>
      </c>
      <c r="D49" t="b">
        <f t="shared" si="0"/>
        <v>0</v>
      </c>
      <c r="E49" t="b">
        <f t="shared" si="1"/>
        <v>0</v>
      </c>
      <c r="F49" t="b">
        <f>IF($C49&lt;Hoja1!$A$15,Hoja2!$A50)</f>
        <v>0</v>
      </c>
      <c r="G49" t="b">
        <f>IF($C49&lt;Hoja1!$A$16,Hoja2!$A50)</f>
        <v>0</v>
      </c>
      <c r="H49" t="b">
        <f>IF($C49&lt;Hoja1!$A$17,Hoja2!$A50)</f>
        <v>0</v>
      </c>
      <c r="I49" t="b">
        <f>IF($C49&lt;Hoja1!$A$18,Hoja2!$A50)</f>
        <v>0</v>
      </c>
      <c r="J49" t="b">
        <f>IF($C49&lt;Hoja1!$A$19,Hoja2!$A50)</f>
        <v>0</v>
      </c>
      <c r="K49" t="b">
        <f>IF($A49=Hoja1!$C$15,Hoja2!$C49)</f>
        <v>0</v>
      </c>
      <c r="L49" t="b">
        <f>IF($A49=Hoja1!$C$16,Hoja2!$C49)</f>
        <v>0</v>
      </c>
      <c r="M49" t="b">
        <f>IF($A49=Hoja1!$C$17,Hoja2!$C49)</f>
        <v>0</v>
      </c>
      <c r="N49" t="b">
        <f>IF($A49=Hoja1!$C$18,Hoja2!$C49)</f>
        <v>0</v>
      </c>
      <c r="O49" t="b">
        <f>IF($A49=Hoja1!$C$19,Hoja2!$C49)</f>
        <v>0</v>
      </c>
    </row>
    <row r="50" spans="1:15" ht="12.75">
      <c r="A50">
        <f t="shared" si="2"/>
        <v>49</v>
      </c>
      <c r="B50">
        <f>NEGBINOMDIST(A50,Hoja1!$B$4,Hoja1!$B$3)</f>
        <v>1.745030910494777E-07</v>
      </c>
      <c r="C50">
        <f t="shared" si="3"/>
        <v>0.9999996644030495</v>
      </c>
      <c r="D50" t="b">
        <f t="shared" si="0"/>
        <v>0</v>
      </c>
      <c r="E50" t="b">
        <f t="shared" si="1"/>
        <v>0</v>
      </c>
      <c r="F50" t="b">
        <f>IF($C50&lt;Hoja1!$A$15,Hoja2!$A51)</f>
        <v>0</v>
      </c>
      <c r="G50" t="b">
        <f>IF($C50&lt;Hoja1!$A$16,Hoja2!$A51)</f>
        <v>0</v>
      </c>
      <c r="H50" t="b">
        <f>IF($C50&lt;Hoja1!$A$17,Hoja2!$A51)</f>
        <v>0</v>
      </c>
      <c r="I50" t="b">
        <f>IF($C50&lt;Hoja1!$A$18,Hoja2!$A51)</f>
        <v>0</v>
      </c>
      <c r="J50" t="b">
        <f>IF($C50&lt;Hoja1!$A$19,Hoja2!$A51)</f>
        <v>0</v>
      </c>
      <c r="K50" t="b">
        <f>IF($A50=Hoja1!$C$15,Hoja2!$C50)</f>
        <v>0</v>
      </c>
      <c r="L50" t="b">
        <f>IF($A50=Hoja1!$C$16,Hoja2!$C50)</f>
        <v>0</v>
      </c>
      <c r="M50" t="b">
        <f>IF($A50=Hoja1!$C$17,Hoja2!$C50)</f>
        <v>0</v>
      </c>
      <c r="N50" t="b">
        <f>IF($A50=Hoja1!$C$18,Hoja2!$C50)</f>
        <v>0</v>
      </c>
      <c r="O50" t="b">
        <f>IF($A50=Hoja1!$C$19,Hoja2!$C50)</f>
        <v>0</v>
      </c>
    </row>
    <row r="51" spans="1:15" ht="12.75">
      <c r="A51">
        <f t="shared" si="2"/>
        <v>50</v>
      </c>
      <c r="B51">
        <f>NEGBINOMDIST(A51,Hoja1!$B$4,Hoja1!$B$3)</f>
        <v>1.1517204009265551E-07</v>
      </c>
      <c r="C51">
        <f t="shared" si="3"/>
        <v>0.9999997795750897</v>
      </c>
      <c r="D51" t="b">
        <f t="shared" si="0"/>
        <v>0</v>
      </c>
      <c r="E51" t="b">
        <f t="shared" si="1"/>
        <v>0</v>
      </c>
      <c r="F51" t="b">
        <f>IF($C51&lt;Hoja1!$A$15,Hoja2!$A52)</f>
        <v>0</v>
      </c>
      <c r="G51" t="b">
        <f>IF($C51&lt;Hoja1!$A$16,Hoja2!$A52)</f>
        <v>0</v>
      </c>
      <c r="H51" t="b">
        <f>IF($C51&lt;Hoja1!$A$17,Hoja2!$A52)</f>
        <v>0</v>
      </c>
      <c r="I51" t="b">
        <f>IF($C51&lt;Hoja1!$A$18,Hoja2!$A52)</f>
        <v>0</v>
      </c>
      <c r="J51" t="b">
        <f>IF($C51&lt;Hoja1!$A$19,Hoja2!$A52)</f>
        <v>0</v>
      </c>
      <c r="K51" t="b">
        <f>IF($A51=Hoja1!$C$15,Hoja2!$C51)</f>
        <v>0</v>
      </c>
      <c r="L51" t="b">
        <f>IF($A51=Hoja1!$C$16,Hoja2!$C51)</f>
        <v>0</v>
      </c>
      <c r="M51" t="b">
        <f>IF($A51=Hoja1!$C$17,Hoja2!$C51)</f>
        <v>0</v>
      </c>
      <c r="N51" t="b">
        <f>IF($A51=Hoja1!$C$18,Hoja2!$C51)</f>
        <v>0</v>
      </c>
      <c r="O51" t="b">
        <f>IF($A51=Hoja1!$C$19,Hoja2!$C51)</f>
        <v>0</v>
      </c>
    </row>
    <row r="52" spans="1:15" ht="12.75">
      <c r="A52">
        <f aca="true" t="shared" si="4" ref="A52:A115">+A51+1</f>
        <v>51</v>
      </c>
      <c r="B52">
        <f>NEGBINOMDIST(A52,Hoja1!$B$4,Hoja1!$B$3)</f>
        <v>7.587804994339648E-08</v>
      </c>
      <c r="C52">
        <f aca="true" t="shared" si="5" ref="C52:C115">+C51+B52</f>
        <v>0.9999998554531396</v>
      </c>
      <c r="D52" t="b">
        <f t="shared" si="0"/>
        <v>0</v>
      </c>
      <c r="E52" t="b">
        <f t="shared" si="1"/>
        <v>0</v>
      </c>
      <c r="F52" t="b">
        <f>IF($C52&lt;Hoja1!$A$15,Hoja2!$A53)</f>
        <v>0</v>
      </c>
      <c r="G52" t="b">
        <f>IF($C52&lt;Hoja1!$A$16,Hoja2!$A53)</f>
        <v>0</v>
      </c>
      <c r="H52" t="b">
        <f>IF($C52&lt;Hoja1!$A$17,Hoja2!$A53)</f>
        <v>0</v>
      </c>
      <c r="I52" t="b">
        <f>IF($C52&lt;Hoja1!$A$18,Hoja2!$A53)</f>
        <v>0</v>
      </c>
      <c r="J52" t="b">
        <f>IF($C52&lt;Hoja1!$A$19,Hoja2!$A53)</f>
        <v>0</v>
      </c>
      <c r="K52" t="b">
        <f>IF($A52=Hoja1!$C$15,Hoja2!$C52)</f>
        <v>0</v>
      </c>
      <c r="L52" t="b">
        <f>IF($A52=Hoja1!$C$16,Hoja2!$C52)</f>
        <v>0</v>
      </c>
      <c r="M52" t="b">
        <f>IF($A52=Hoja1!$C$17,Hoja2!$C52)</f>
        <v>0</v>
      </c>
      <c r="N52" t="b">
        <f>IF($A52=Hoja1!$C$18,Hoja2!$C52)</f>
        <v>0</v>
      </c>
      <c r="O52" t="b">
        <f>IF($A52=Hoja1!$C$19,Hoja2!$C52)</f>
        <v>0</v>
      </c>
    </row>
    <row r="53" spans="1:15" ht="12.75">
      <c r="A53">
        <f t="shared" si="4"/>
        <v>52</v>
      </c>
      <c r="B53">
        <f>NEGBINOMDIST(A53,Hoja1!$B$4,Hoja1!$B$3)</f>
        <v>4.9904409770464685E-08</v>
      </c>
      <c r="C53">
        <f t="shared" si="5"/>
        <v>0.9999999053575493</v>
      </c>
      <c r="D53" t="b">
        <f t="shared" si="0"/>
        <v>0</v>
      </c>
      <c r="E53" t="b">
        <f t="shared" si="1"/>
        <v>0</v>
      </c>
      <c r="F53" t="b">
        <f>IF($C53&lt;Hoja1!$A$15,Hoja2!$A54)</f>
        <v>0</v>
      </c>
      <c r="G53" t="b">
        <f>IF($C53&lt;Hoja1!$A$16,Hoja2!$A54)</f>
        <v>0</v>
      </c>
      <c r="H53" t="b">
        <f>IF($C53&lt;Hoja1!$A$17,Hoja2!$A54)</f>
        <v>0</v>
      </c>
      <c r="I53" t="b">
        <f>IF($C53&lt;Hoja1!$A$18,Hoja2!$A54)</f>
        <v>0</v>
      </c>
      <c r="J53" t="b">
        <f>IF($C53&lt;Hoja1!$A$19,Hoja2!$A54)</f>
        <v>0</v>
      </c>
      <c r="K53" t="b">
        <f>IF($A53=Hoja1!$C$15,Hoja2!$C53)</f>
        <v>0</v>
      </c>
      <c r="L53" t="b">
        <f>IF($A53=Hoja1!$C$16,Hoja2!$C53)</f>
        <v>0</v>
      </c>
      <c r="M53" t="b">
        <f>IF($A53=Hoja1!$C$17,Hoja2!$C53)</f>
        <v>0</v>
      </c>
      <c r="N53" t="b">
        <f>IF($A53=Hoja1!$C$18,Hoja2!$C53)</f>
        <v>0</v>
      </c>
      <c r="O53" t="b">
        <f>IF($A53=Hoja1!$C$19,Hoja2!$C53)</f>
        <v>0</v>
      </c>
    </row>
    <row r="54" spans="1:15" ht="12.75">
      <c r="A54">
        <f t="shared" si="4"/>
        <v>53</v>
      </c>
      <c r="B54">
        <f>NEGBINOMDIST(A54,Hoja1!$B$4,Hoja1!$B$3)</f>
        <v>3.276742377381449E-08</v>
      </c>
      <c r="C54">
        <f t="shared" si="5"/>
        <v>0.9999999381249731</v>
      </c>
      <c r="D54" t="b">
        <f t="shared" si="0"/>
        <v>0</v>
      </c>
      <c r="E54" t="b">
        <f t="shared" si="1"/>
        <v>0</v>
      </c>
      <c r="F54" t="b">
        <f>IF($C54&lt;Hoja1!$A$15,Hoja2!$A55)</f>
        <v>0</v>
      </c>
      <c r="G54" t="b">
        <f>IF($C54&lt;Hoja1!$A$16,Hoja2!$A55)</f>
        <v>0</v>
      </c>
      <c r="H54" t="b">
        <f>IF($C54&lt;Hoja1!$A$17,Hoja2!$A55)</f>
        <v>0</v>
      </c>
      <c r="I54" t="b">
        <f>IF($C54&lt;Hoja1!$A$18,Hoja2!$A55)</f>
        <v>0</v>
      </c>
      <c r="J54" t="b">
        <f>IF($C54&lt;Hoja1!$A$19,Hoja2!$A55)</f>
        <v>0</v>
      </c>
      <c r="K54" t="b">
        <f>IF($A54=Hoja1!$C$15,Hoja2!$C54)</f>
        <v>0</v>
      </c>
      <c r="L54" t="b">
        <f>IF($A54=Hoja1!$C$16,Hoja2!$C54)</f>
        <v>0</v>
      </c>
      <c r="M54" t="b">
        <f>IF($A54=Hoja1!$C$17,Hoja2!$C54)</f>
        <v>0</v>
      </c>
      <c r="N54" t="b">
        <f>IF($A54=Hoja1!$C$18,Hoja2!$C54)</f>
        <v>0</v>
      </c>
      <c r="O54" t="b">
        <f>IF($A54=Hoja1!$C$19,Hoja2!$C54)</f>
        <v>0</v>
      </c>
    </row>
    <row r="55" spans="1:15" ht="12.75">
      <c r="A55">
        <f t="shared" si="4"/>
        <v>54</v>
      </c>
      <c r="B55">
        <f>NEGBINOMDIST(A55,Hoja1!$B$4,Hoja1!$B$3)</f>
        <v>2.1480866696167333E-08</v>
      </c>
      <c r="C55">
        <f t="shared" si="5"/>
        <v>0.9999999596058398</v>
      </c>
      <c r="D55" t="b">
        <f t="shared" si="0"/>
        <v>0</v>
      </c>
      <c r="E55" t="b">
        <f t="shared" si="1"/>
        <v>0</v>
      </c>
      <c r="F55" t="b">
        <f>IF($C55&lt;Hoja1!$A$15,Hoja2!$A56)</f>
        <v>0</v>
      </c>
      <c r="G55" t="b">
        <f>IF($C55&lt;Hoja1!$A$16,Hoja2!$A56)</f>
        <v>0</v>
      </c>
      <c r="H55" t="b">
        <f>IF($C55&lt;Hoja1!$A$17,Hoja2!$A56)</f>
        <v>0</v>
      </c>
      <c r="I55" t="b">
        <f>IF($C55&lt;Hoja1!$A$18,Hoja2!$A56)</f>
        <v>0</v>
      </c>
      <c r="J55" t="b">
        <f>IF($C55&lt;Hoja1!$A$19,Hoja2!$A56)</f>
        <v>0</v>
      </c>
      <c r="K55" t="b">
        <f>IF($A55=Hoja1!$C$15,Hoja2!$C55)</f>
        <v>0</v>
      </c>
      <c r="L55" t="b">
        <f>IF($A55=Hoja1!$C$16,Hoja2!$C55)</f>
        <v>0</v>
      </c>
      <c r="M55" t="b">
        <f>IF($A55=Hoja1!$C$17,Hoja2!$C55)</f>
        <v>0</v>
      </c>
      <c r="N55" t="b">
        <f>IF($A55=Hoja1!$C$18,Hoja2!$C55)</f>
        <v>0</v>
      </c>
      <c r="O55" t="b">
        <f>IF($A55=Hoja1!$C$19,Hoja2!$C55)</f>
        <v>0</v>
      </c>
    </row>
    <row r="56" spans="1:15" ht="12.75">
      <c r="A56">
        <f t="shared" si="4"/>
        <v>55</v>
      </c>
      <c r="B56">
        <f>NEGBINOMDIST(A56,Hoja1!$B$4,Hoja1!$B$3)</f>
        <v>1.4060203655673137E-08</v>
      </c>
      <c r="C56">
        <f t="shared" si="5"/>
        <v>0.9999999736660434</v>
      </c>
      <c r="D56" t="b">
        <f t="shared" si="0"/>
        <v>0</v>
      </c>
      <c r="E56" t="b">
        <f t="shared" si="1"/>
        <v>0</v>
      </c>
      <c r="F56" t="b">
        <f>IF($C56&lt;Hoja1!$A$15,Hoja2!$A57)</f>
        <v>0</v>
      </c>
      <c r="G56" t="b">
        <f>IF($C56&lt;Hoja1!$A$16,Hoja2!$A57)</f>
        <v>0</v>
      </c>
      <c r="H56" t="b">
        <f>IF($C56&lt;Hoja1!$A$17,Hoja2!$A57)</f>
        <v>0</v>
      </c>
      <c r="I56" t="b">
        <f>IF($C56&lt;Hoja1!$A$18,Hoja2!$A57)</f>
        <v>0</v>
      </c>
      <c r="J56" t="b">
        <f>IF($C56&lt;Hoja1!$A$19,Hoja2!$A57)</f>
        <v>0</v>
      </c>
      <c r="K56" t="b">
        <f>IF($A56=Hoja1!$C$15,Hoja2!$C56)</f>
        <v>0</v>
      </c>
      <c r="L56" t="b">
        <f>IF($A56=Hoja1!$C$16,Hoja2!$C56)</f>
        <v>0</v>
      </c>
      <c r="M56" t="b">
        <f>IF($A56=Hoja1!$C$17,Hoja2!$C56)</f>
        <v>0</v>
      </c>
      <c r="N56" t="b">
        <f>IF($A56=Hoja1!$C$18,Hoja2!$C56)</f>
        <v>0</v>
      </c>
      <c r="O56" t="b">
        <f>IF($A56=Hoja1!$C$19,Hoja2!$C56)</f>
        <v>0</v>
      </c>
    </row>
    <row r="57" spans="1:15" ht="12.75">
      <c r="A57">
        <f t="shared" si="4"/>
        <v>56</v>
      </c>
      <c r="B57">
        <f>NEGBINOMDIST(A57,Hoja1!$B$4,Hoja1!$B$3)</f>
        <v>9.189347389243499E-09</v>
      </c>
      <c r="C57">
        <f t="shared" si="5"/>
        <v>0.9999999828553908</v>
      </c>
      <c r="D57" t="b">
        <f t="shared" si="0"/>
        <v>0</v>
      </c>
      <c r="E57" t="b">
        <f t="shared" si="1"/>
        <v>0</v>
      </c>
      <c r="F57" t="b">
        <f>IF($C57&lt;Hoja1!$A$15,Hoja2!$A58)</f>
        <v>0</v>
      </c>
      <c r="G57" t="b">
        <f>IF($C57&lt;Hoja1!$A$16,Hoja2!$A58)</f>
        <v>0</v>
      </c>
      <c r="H57" t="b">
        <f>IF($C57&lt;Hoja1!$A$17,Hoja2!$A58)</f>
        <v>0</v>
      </c>
      <c r="I57" t="b">
        <f>IF($C57&lt;Hoja1!$A$18,Hoja2!$A58)</f>
        <v>0</v>
      </c>
      <c r="J57" t="b">
        <f>IF($C57&lt;Hoja1!$A$19,Hoja2!$A58)</f>
        <v>0</v>
      </c>
      <c r="K57" t="b">
        <f>IF($A57=Hoja1!$C$15,Hoja2!$C57)</f>
        <v>0</v>
      </c>
      <c r="L57" t="b">
        <f>IF($A57=Hoja1!$C$16,Hoja2!$C57)</f>
        <v>0</v>
      </c>
      <c r="M57" t="b">
        <f>IF($A57=Hoja1!$C$17,Hoja2!$C57)</f>
        <v>0</v>
      </c>
      <c r="N57" t="b">
        <f>IF($A57=Hoja1!$C$18,Hoja2!$C57)</f>
        <v>0</v>
      </c>
      <c r="O57" t="b">
        <f>IF($A57=Hoja1!$C$19,Hoja2!$C57)</f>
        <v>0</v>
      </c>
    </row>
    <row r="58" spans="1:15" ht="12.75">
      <c r="A58">
        <f t="shared" si="4"/>
        <v>57</v>
      </c>
      <c r="B58">
        <f>NEGBINOMDIST(A58,Hoja1!$B$4,Hoja1!$B$3)</f>
        <v>5.997258296137874E-09</v>
      </c>
      <c r="C58">
        <f t="shared" si="5"/>
        <v>0.9999999888526491</v>
      </c>
      <c r="D58" t="b">
        <f t="shared" si="0"/>
        <v>0</v>
      </c>
      <c r="E58" t="b">
        <f>IF(C58&lt;1/2,A59)</f>
        <v>0</v>
      </c>
      <c r="F58" t="b">
        <f>IF($C58&lt;Hoja1!$A$15,Hoja2!$A59)</f>
        <v>0</v>
      </c>
      <c r="G58" t="b">
        <f>IF($C58&lt;Hoja1!$A$16,Hoja2!$A59)</f>
        <v>0</v>
      </c>
      <c r="H58" t="b">
        <f>IF($C58&lt;Hoja1!$A$17,Hoja2!$A59)</f>
        <v>0</v>
      </c>
      <c r="I58" t="b">
        <f>IF($C58&lt;Hoja1!$A$18,Hoja2!$A59)</f>
        <v>0</v>
      </c>
      <c r="J58" t="b">
        <f>IF($C58&lt;Hoja1!$A$19,Hoja2!$A59)</f>
        <v>0</v>
      </c>
      <c r="K58" t="b">
        <f>IF($A58=Hoja1!$C$15,Hoja2!$C58)</f>
        <v>0</v>
      </c>
      <c r="L58" t="b">
        <f>IF($A58=Hoja1!$C$16,Hoja2!$C58)</f>
        <v>0</v>
      </c>
      <c r="M58" t="b">
        <f>IF($A58=Hoja1!$C$17,Hoja2!$C58)</f>
        <v>0</v>
      </c>
      <c r="N58" t="b">
        <f>IF($A58=Hoja1!$C$18,Hoja2!$C58)</f>
        <v>0</v>
      </c>
      <c r="O58" t="b">
        <f>IF($A58=Hoja1!$C$19,Hoja2!$C58)</f>
        <v>0</v>
      </c>
    </row>
    <row r="59" spans="1:15" ht="12.75">
      <c r="A59">
        <f t="shared" si="4"/>
        <v>58</v>
      </c>
      <c r="B59">
        <f>NEGBINOMDIST(A59,Hoja1!$B$4,Hoja1!$B$3)</f>
        <v>3.908557993000194E-09</v>
      </c>
      <c r="C59">
        <f t="shared" si="5"/>
        <v>0.9999999927612071</v>
      </c>
      <c r="D59" t="b">
        <f t="shared" si="0"/>
        <v>0</v>
      </c>
      <c r="E59" t="b">
        <f t="shared" si="1"/>
        <v>0</v>
      </c>
      <c r="F59" t="b">
        <f>IF($C59&lt;Hoja1!$A$15,Hoja2!$A60)</f>
        <v>0</v>
      </c>
      <c r="G59" t="b">
        <f>IF($C59&lt;Hoja1!$A$16,Hoja2!$A60)</f>
        <v>0</v>
      </c>
      <c r="H59" t="b">
        <f>IF($C59&lt;Hoja1!$A$17,Hoja2!$A60)</f>
        <v>0</v>
      </c>
      <c r="I59" t="b">
        <f>IF($C59&lt;Hoja1!$A$18,Hoja2!$A60)</f>
        <v>0</v>
      </c>
      <c r="J59" t="b">
        <f>IF($C59&lt;Hoja1!$A$19,Hoja2!$A60)</f>
        <v>0</v>
      </c>
      <c r="K59" t="b">
        <f>IF($A59=Hoja1!$C$15,Hoja2!$C59)</f>
        <v>0</v>
      </c>
      <c r="L59" t="b">
        <f>IF($A59=Hoja1!$C$16,Hoja2!$C59)</f>
        <v>0</v>
      </c>
      <c r="M59" t="b">
        <f>IF($A59=Hoja1!$C$17,Hoja2!$C59)</f>
        <v>0</v>
      </c>
      <c r="N59" t="b">
        <f>IF($A59=Hoja1!$C$18,Hoja2!$C59)</f>
        <v>0</v>
      </c>
      <c r="O59" t="b">
        <f>IF($A59=Hoja1!$C$19,Hoja2!$C59)</f>
        <v>0</v>
      </c>
    </row>
    <row r="60" spans="1:15" ht="12.75">
      <c r="A60">
        <f t="shared" si="4"/>
        <v>59</v>
      </c>
      <c r="B60">
        <f>NEGBINOMDIST(A60,Hoja1!$B$4,Hoja1!$B$3)</f>
        <v>2.543875032732335E-09</v>
      </c>
      <c r="C60">
        <f t="shared" si="5"/>
        <v>0.9999999953050821</v>
      </c>
      <c r="D60" t="b">
        <f t="shared" si="0"/>
        <v>0</v>
      </c>
      <c r="E60" t="b">
        <f t="shared" si="1"/>
        <v>0</v>
      </c>
      <c r="F60" t="b">
        <f>IF($C60&lt;Hoja1!$A$15,Hoja2!$A61)</f>
        <v>0</v>
      </c>
      <c r="G60" t="b">
        <f>IF($C60&lt;Hoja1!$A$16,Hoja2!$A61)</f>
        <v>0</v>
      </c>
      <c r="H60" t="b">
        <f>IF($C60&lt;Hoja1!$A$17,Hoja2!$A61)</f>
        <v>0</v>
      </c>
      <c r="I60" t="b">
        <f>IF($C60&lt;Hoja1!$A$18,Hoja2!$A61)</f>
        <v>0</v>
      </c>
      <c r="J60" t="b">
        <f>IF($C60&lt;Hoja1!$A$19,Hoja2!$A61)</f>
        <v>0</v>
      </c>
      <c r="K60" t="b">
        <f>IF($A60=Hoja1!$C$15,Hoja2!$C60)</f>
        <v>0</v>
      </c>
      <c r="L60" t="b">
        <f>IF($A60=Hoja1!$C$16,Hoja2!$C60)</f>
        <v>0</v>
      </c>
      <c r="M60" t="b">
        <f>IF($A60=Hoja1!$C$17,Hoja2!$C60)</f>
        <v>0</v>
      </c>
      <c r="N60" t="b">
        <f>IF($A60=Hoja1!$C$18,Hoja2!$C60)</f>
        <v>0</v>
      </c>
      <c r="O60" t="b">
        <f>IF($A60=Hoja1!$C$19,Hoja2!$C60)</f>
        <v>0</v>
      </c>
    </row>
    <row r="61" spans="1:15" ht="12.75">
      <c r="A61">
        <f t="shared" si="4"/>
        <v>60</v>
      </c>
      <c r="B61">
        <f>NEGBINOMDIST(A61,Hoja1!$B$4,Hoja1!$B$3)</f>
        <v>1.6535187712760152E-09</v>
      </c>
      <c r="C61">
        <f t="shared" si="5"/>
        <v>0.9999999969586009</v>
      </c>
      <c r="D61" t="b">
        <f t="shared" si="0"/>
        <v>0</v>
      </c>
      <c r="E61" t="b">
        <f t="shared" si="1"/>
        <v>0</v>
      </c>
      <c r="F61" t="b">
        <f>IF($C61&lt;Hoja1!$A$15,Hoja2!$A62)</f>
        <v>0</v>
      </c>
      <c r="G61" t="b">
        <f>IF($C61&lt;Hoja1!$A$16,Hoja2!$A62)</f>
        <v>0</v>
      </c>
      <c r="H61" t="b">
        <f>IF($C61&lt;Hoja1!$A$17,Hoja2!$A62)</f>
        <v>0</v>
      </c>
      <c r="I61" t="b">
        <f>IF($C61&lt;Hoja1!$A$18,Hoja2!$A62)</f>
        <v>0</v>
      </c>
      <c r="J61" t="b">
        <f>IF($C61&lt;Hoja1!$A$19,Hoja2!$A62)</f>
        <v>0</v>
      </c>
      <c r="K61" t="b">
        <f>IF($A61=Hoja1!$C$15,Hoja2!$C61)</f>
        <v>0</v>
      </c>
      <c r="L61" t="b">
        <f>IF($A61=Hoja1!$C$16,Hoja2!$C61)</f>
        <v>0</v>
      </c>
      <c r="M61" t="b">
        <f>IF($A61=Hoja1!$C$17,Hoja2!$C61)</f>
        <v>0</v>
      </c>
      <c r="N61" t="b">
        <f>IF($A61=Hoja1!$C$18,Hoja2!$C61)</f>
        <v>0</v>
      </c>
      <c r="O61" t="b">
        <f>IF($A61=Hoja1!$C$19,Hoja2!$C61)</f>
        <v>0</v>
      </c>
    </row>
    <row r="62" spans="1:15" ht="12.75">
      <c r="A62">
        <f t="shared" si="4"/>
        <v>61</v>
      </c>
      <c r="B62">
        <f>NEGBINOMDIST(A62,Hoja1!$B$4,Hoja1!$B$3)</f>
        <v>1.0734318580742676E-09</v>
      </c>
      <c r="C62">
        <f t="shared" si="5"/>
        <v>0.9999999980320328</v>
      </c>
      <c r="D62" t="b">
        <f t="shared" si="0"/>
        <v>0</v>
      </c>
      <c r="E62" t="b">
        <f t="shared" si="1"/>
        <v>0</v>
      </c>
      <c r="F62" t="b">
        <f>IF($C62&lt;Hoja1!$A$15,Hoja2!$A63)</f>
        <v>0</v>
      </c>
      <c r="G62" t="b">
        <f>IF($C62&lt;Hoja1!$A$16,Hoja2!$A63)</f>
        <v>0</v>
      </c>
      <c r="H62" t="b">
        <f>IF($C62&lt;Hoja1!$A$17,Hoja2!$A63)</f>
        <v>0</v>
      </c>
      <c r="I62" t="b">
        <f>IF($C62&lt;Hoja1!$A$18,Hoja2!$A63)</f>
        <v>0</v>
      </c>
      <c r="J62" t="b">
        <f>IF($C62&lt;Hoja1!$A$19,Hoja2!$A63)</f>
        <v>0</v>
      </c>
      <c r="K62" t="b">
        <f>IF($A62=Hoja1!$C$15,Hoja2!$C62)</f>
        <v>0</v>
      </c>
      <c r="L62" t="b">
        <f>IF($A62=Hoja1!$C$16,Hoja2!$C62)</f>
        <v>0</v>
      </c>
      <c r="M62" t="b">
        <f>IF($A62=Hoja1!$C$17,Hoja2!$C62)</f>
        <v>0</v>
      </c>
      <c r="N62" t="b">
        <f>IF($A62=Hoja1!$C$18,Hoja2!$C62)</f>
        <v>0</v>
      </c>
      <c r="O62" t="b">
        <f>IF($A62=Hoja1!$C$19,Hoja2!$C62)</f>
        <v>0</v>
      </c>
    </row>
    <row r="63" spans="1:15" ht="12.75">
      <c r="A63">
        <f t="shared" si="4"/>
        <v>62</v>
      </c>
      <c r="B63">
        <f>NEGBINOMDIST(A63,Hoja1!$B$4,Hoja1!$B$3)</f>
        <v>6.959993660417014E-10</v>
      </c>
      <c r="C63">
        <f t="shared" si="5"/>
        <v>0.9999999987280321</v>
      </c>
      <c r="D63" t="b">
        <f t="shared" si="0"/>
        <v>0</v>
      </c>
      <c r="E63" t="b">
        <f t="shared" si="1"/>
        <v>0</v>
      </c>
      <c r="F63" t="b">
        <f>IF($C63&lt;Hoja1!$A$15,Hoja2!$A64)</f>
        <v>0</v>
      </c>
      <c r="G63" t="b">
        <f>IF($C63&lt;Hoja1!$A$16,Hoja2!$A64)</f>
        <v>0</v>
      </c>
      <c r="H63" t="b">
        <f>IF($C63&lt;Hoja1!$A$17,Hoja2!$A64)</f>
        <v>0</v>
      </c>
      <c r="I63" t="b">
        <f>IF($C63&lt;Hoja1!$A$18,Hoja2!$A64)</f>
        <v>0</v>
      </c>
      <c r="J63" t="b">
        <f>IF($C63&lt;Hoja1!$A$19,Hoja2!$A64)</f>
        <v>0</v>
      </c>
      <c r="K63" t="b">
        <f>IF($A63=Hoja1!$C$15,Hoja2!$C63)</f>
        <v>0</v>
      </c>
      <c r="L63" t="b">
        <f>IF($A63=Hoja1!$C$16,Hoja2!$C63)</f>
        <v>0</v>
      </c>
      <c r="M63" t="b">
        <f>IF($A63=Hoja1!$C$17,Hoja2!$C63)</f>
        <v>0</v>
      </c>
      <c r="N63" t="b">
        <f>IF($A63=Hoja1!$C$18,Hoja2!$C63)</f>
        <v>0</v>
      </c>
      <c r="O63" t="b">
        <f>IF($A63=Hoja1!$C$19,Hoja2!$C63)</f>
        <v>0</v>
      </c>
    </row>
    <row r="64" spans="1:15" ht="12.75">
      <c r="A64">
        <f t="shared" si="4"/>
        <v>63</v>
      </c>
      <c r="B64">
        <f>NEGBINOMDIST(A64,Hoja1!$B$4,Hoja1!$B$3)</f>
        <v>4.507424465793869E-10</v>
      </c>
      <c r="C64">
        <f t="shared" si="5"/>
        <v>0.9999999991787746</v>
      </c>
      <c r="D64" t="b">
        <f t="shared" si="0"/>
        <v>0</v>
      </c>
      <c r="E64" t="b">
        <f t="shared" si="1"/>
        <v>0</v>
      </c>
      <c r="F64" t="b">
        <f>IF($C64&lt;Hoja1!$A$15,Hoja2!$A65)</f>
        <v>0</v>
      </c>
      <c r="G64" t="b">
        <f>IF($C64&lt;Hoja1!$A$16,Hoja2!$A65)</f>
        <v>0</v>
      </c>
      <c r="H64" t="b">
        <f>IF($C64&lt;Hoja1!$A$17,Hoja2!$A65)</f>
        <v>0</v>
      </c>
      <c r="I64" t="b">
        <f>IF($C64&lt;Hoja1!$A$18,Hoja2!$A65)</f>
        <v>0</v>
      </c>
      <c r="J64" t="b">
        <f>IF($C64&lt;Hoja1!$A$19,Hoja2!$A65)</f>
        <v>0</v>
      </c>
      <c r="K64" t="b">
        <f>IF($A64=Hoja1!$C$15,Hoja2!$C64)</f>
        <v>0</v>
      </c>
      <c r="L64" t="b">
        <f>IF($A64=Hoja1!$C$16,Hoja2!$C64)</f>
        <v>0</v>
      </c>
      <c r="M64" t="b">
        <f>IF($A64=Hoja1!$C$17,Hoja2!$C64)</f>
        <v>0</v>
      </c>
      <c r="N64" t="b">
        <f>IF($A64=Hoja1!$C$18,Hoja2!$C64)</f>
        <v>0</v>
      </c>
      <c r="O64" t="b">
        <f>IF($A64=Hoja1!$C$19,Hoja2!$C64)</f>
        <v>0</v>
      </c>
    </row>
    <row r="65" spans="1:15" ht="12.75">
      <c r="A65">
        <f t="shared" si="4"/>
        <v>64</v>
      </c>
      <c r="B65">
        <f>NEGBINOMDIST(A65,Hoja1!$B$4,Hoja1!$B$3)</f>
        <v>2.9157402013104146E-10</v>
      </c>
      <c r="C65">
        <f t="shared" si="5"/>
        <v>0.9999999994703486</v>
      </c>
      <c r="D65" t="b">
        <f t="shared" si="0"/>
        <v>0</v>
      </c>
      <c r="E65" t="b">
        <f t="shared" si="1"/>
        <v>0</v>
      </c>
      <c r="F65" t="b">
        <f>IF($C65&lt;Hoja1!$A$15,Hoja2!$A66)</f>
        <v>0</v>
      </c>
      <c r="G65" t="b">
        <f>IF($C65&lt;Hoja1!$A$16,Hoja2!$A66)</f>
        <v>0</v>
      </c>
      <c r="H65" t="b">
        <f>IF($C65&lt;Hoja1!$A$17,Hoja2!$A66)</f>
        <v>0</v>
      </c>
      <c r="I65" t="b">
        <f>IF($C65&lt;Hoja1!$A$18,Hoja2!$A66)</f>
        <v>0</v>
      </c>
      <c r="J65" t="b">
        <f>IF($C65&lt;Hoja1!$A$19,Hoja2!$A66)</f>
        <v>0</v>
      </c>
      <c r="K65" t="b">
        <f>IF($A65=Hoja1!$C$15,Hoja2!$C65)</f>
        <v>0</v>
      </c>
      <c r="L65" t="b">
        <f>IF($A65=Hoja1!$C$16,Hoja2!$C65)</f>
        <v>0</v>
      </c>
      <c r="M65" t="b">
        <f>IF($A65=Hoja1!$C$17,Hoja2!$C65)</f>
        <v>0</v>
      </c>
      <c r="N65" t="b">
        <f>IF($A65=Hoja1!$C$18,Hoja2!$C65)</f>
        <v>0</v>
      </c>
      <c r="O65" t="b">
        <f>IF($A65=Hoja1!$C$19,Hoja2!$C65)</f>
        <v>0</v>
      </c>
    </row>
    <row r="66" spans="1:15" ht="12.75">
      <c r="A66">
        <f t="shared" si="4"/>
        <v>65</v>
      </c>
      <c r="B66">
        <f>NEGBINOMDIST(A66,Hoja1!$B$4,Hoja1!$B$3)</f>
        <v>1.884016745462118E-10</v>
      </c>
      <c r="C66">
        <f t="shared" si="5"/>
        <v>0.9999999996587502</v>
      </c>
      <c r="D66" t="b">
        <f aca="true" t="shared" si="6" ref="D66:D129">IF(B66=$B$202,A66)</f>
        <v>0</v>
      </c>
      <c r="E66" t="b">
        <f aca="true" t="shared" si="7" ref="E66:E85">IF(C66&lt;1/2,A67)</f>
        <v>0</v>
      </c>
      <c r="F66" t="b">
        <f>IF($C66&lt;Hoja1!$A$15,Hoja2!$A67)</f>
        <v>0</v>
      </c>
      <c r="G66" t="b">
        <f>IF($C66&lt;Hoja1!$A$16,Hoja2!$A67)</f>
        <v>0</v>
      </c>
      <c r="H66" t="b">
        <f>IF($C66&lt;Hoja1!$A$17,Hoja2!$A67)</f>
        <v>0</v>
      </c>
      <c r="I66" t="b">
        <f>IF($C66&lt;Hoja1!$A$18,Hoja2!$A67)</f>
        <v>0</v>
      </c>
      <c r="J66" t="b">
        <f>IF($C66&lt;Hoja1!$A$19,Hoja2!$A67)</f>
        <v>0</v>
      </c>
      <c r="K66" t="b">
        <f>IF($A66=Hoja1!$C$15,Hoja2!$C66)</f>
        <v>0</v>
      </c>
      <c r="L66" t="b">
        <f>IF($A66=Hoja1!$C$16,Hoja2!$C66)</f>
        <v>0</v>
      </c>
      <c r="M66" t="b">
        <f>IF($A66=Hoja1!$C$17,Hoja2!$C66)</f>
        <v>0</v>
      </c>
      <c r="N66" t="b">
        <f>IF($A66=Hoja1!$C$18,Hoja2!$C66)</f>
        <v>0</v>
      </c>
      <c r="O66" t="b">
        <f>IF($A66=Hoja1!$C$19,Hoja2!$C66)</f>
        <v>0</v>
      </c>
    </row>
    <row r="67" spans="1:15" ht="12.75">
      <c r="A67">
        <f t="shared" si="4"/>
        <v>66</v>
      </c>
      <c r="B67">
        <f>NEGBINOMDIST(A67,Hoja1!$B$4,Hoja1!$B$3)</f>
        <v>1.216047172070997E-10</v>
      </c>
      <c r="C67">
        <f t="shared" si="5"/>
        <v>0.9999999997803549</v>
      </c>
      <c r="D67" t="b">
        <f t="shared" si="6"/>
        <v>0</v>
      </c>
      <c r="E67" t="b">
        <f t="shared" si="7"/>
        <v>0</v>
      </c>
      <c r="F67" t="b">
        <f>IF($C67&lt;Hoja1!$A$15,Hoja2!$A68)</f>
        <v>0</v>
      </c>
      <c r="G67" t="b">
        <f>IF($C67&lt;Hoja1!$A$16,Hoja2!$A68)</f>
        <v>0</v>
      </c>
      <c r="H67" t="b">
        <f>IF($C67&lt;Hoja1!$A$17,Hoja2!$A68)</f>
        <v>0</v>
      </c>
      <c r="I67" t="b">
        <f>IF($C67&lt;Hoja1!$A$18,Hoja2!$A68)</f>
        <v>0</v>
      </c>
      <c r="J67" t="b">
        <f>IF($C67&lt;Hoja1!$A$19,Hoja2!$A68)</f>
        <v>0</v>
      </c>
      <c r="K67" t="b">
        <f>IF($A67=Hoja1!$C$15,Hoja2!$C67)</f>
        <v>0</v>
      </c>
      <c r="L67" t="b">
        <f>IF($A67=Hoja1!$C$16,Hoja2!$C67)</f>
        <v>0</v>
      </c>
      <c r="M67" t="b">
        <f>IF($A67=Hoja1!$C$17,Hoja2!$C67)</f>
        <v>0</v>
      </c>
      <c r="N67" t="b">
        <f>IF($A67=Hoja1!$C$18,Hoja2!$C67)</f>
        <v>0</v>
      </c>
      <c r="O67" t="b">
        <f>IF($A67=Hoja1!$C$19,Hoja2!$C67)</f>
        <v>0</v>
      </c>
    </row>
    <row r="68" spans="1:15" ht="12.75">
      <c r="A68">
        <f t="shared" si="4"/>
        <v>67</v>
      </c>
      <c r="B68">
        <f>NEGBINOMDIST(A68,Hoja1!$B$4,Hoja1!$B$3)</f>
        <v>7.84078176618913E-11</v>
      </c>
      <c r="C68">
        <f t="shared" si="5"/>
        <v>0.9999999998587628</v>
      </c>
      <c r="D68" t="b">
        <f t="shared" si="6"/>
        <v>0</v>
      </c>
      <c r="E68" t="b">
        <f t="shared" si="7"/>
        <v>0</v>
      </c>
      <c r="F68" t="b">
        <f>IF($C68&lt;Hoja1!$A$15,Hoja2!$A69)</f>
        <v>0</v>
      </c>
      <c r="G68" t="b">
        <f>IF($C68&lt;Hoja1!$A$16,Hoja2!$A69)</f>
        <v>0</v>
      </c>
      <c r="H68" t="b">
        <f>IF($C68&lt;Hoja1!$A$17,Hoja2!$A69)</f>
        <v>0</v>
      </c>
      <c r="I68" t="b">
        <f>IF($C68&lt;Hoja1!$A$18,Hoja2!$A69)</f>
        <v>0</v>
      </c>
      <c r="J68" t="b">
        <f>IF($C68&lt;Hoja1!$A$19,Hoja2!$A69)</f>
        <v>0</v>
      </c>
      <c r="K68" t="b">
        <f>IF($A68=Hoja1!$C$15,Hoja2!$C68)</f>
        <v>0</v>
      </c>
      <c r="L68" t="b">
        <f>IF($A68=Hoja1!$C$16,Hoja2!$C68)</f>
        <v>0</v>
      </c>
      <c r="M68" t="b">
        <f>IF($A68=Hoja1!$C$17,Hoja2!$C68)</f>
        <v>0</v>
      </c>
      <c r="N68" t="b">
        <f>IF($A68=Hoja1!$C$18,Hoja2!$C68)</f>
        <v>0</v>
      </c>
      <c r="O68" t="b">
        <f>IF($A68=Hoja1!$C$19,Hoja2!$C68)</f>
        <v>0</v>
      </c>
    </row>
    <row r="69" spans="1:15" ht="12.75">
      <c r="A69">
        <f t="shared" si="4"/>
        <v>68</v>
      </c>
      <c r="B69">
        <f>NEGBINOMDIST(A69,Hoja1!$B$4,Hoja1!$B$3)</f>
        <v>5.050385902339479E-11</v>
      </c>
      <c r="C69">
        <f t="shared" si="5"/>
        <v>0.9999999999092666</v>
      </c>
      <c r="D69" t="b">
        <f t="shared" si="6"/>
        <v>0</v>
      </c>
      <c r="E69" t="b">
        <f t="shared" si="7"/>
        <v>0</v>
      </c>
      <c r="F69" t="b">
        <f>IF($C69&lt;Hoja1!$A$15,Hoja2!$A70)</f>
        <v>0</v>
      </c>
      <c r="G69" t="b">
        <f>IF($C69&lt;Hoja1!$A$16,Hoja2!$A70)</f>
        <v>0</v>
      </c>
      <c r="H69" t="b">
        <f>IF($C69&lt;Hoja1!$A$17,Hoja2!$A70)</f>
        <v>0</v>
      </c>
      <c r="I69" t="b">
        <f>IF($C69&lt;Hoja1!$A$18,Hoja2!$A70)</f>
        <v>0</v>
      </c>
      <c r="J69" t="b">
        <f>IF($C69&lt;Hoja1!$A$19,Hoja2!$A70)</f>
        <v>0</v>
      </c>
      <c r="K69" t="b">
        <f>IF($A69=Hoja1!$C$15,Hoja2!$C69)</f>
        <v>0</v>
      </c>
      <c r="L69" t="b">
        <f>IF($A69=Hoja1!$C$16,Hoja2!$C69)</f>
        <v>0</v>
      </c>
      <c r="M69" t="b">
        <f>IF($A69=Hoja1!$C$17,Hoja2!$C69)</f>
        <v>0</v>
      </c>
      <c r="N69" t="b">
        <f>IF($A69=Hoja1!$C$18,Hoja2!$C69)</f>
        <v>0</v>
      </c>
      <c r="O69" t="b">
        <f>IF($A69=Hoja1!$C$19,Hoja2!$C69)</f>
        <v>0</v>
      </c>
    </row>
    <row r="70" spans="1:15" ht="12.75">
      <c r="A70">
        <f t="shared" si="4"/>
        <v>69</v>
      </c>
      <c r="B70">
        <f>NEGBINOMDIST(A70,Hoja1!$B$4,Hoja1!$B$3)</f>
        <v>3.2498135371575845E-11</v>
      </c>
      <c r="C70">
        <f t="shared" si="5"/>
        <v>0.9999999999417647</v>
      </c>
      <c r="D70" t="b">
        <f t="shared" si="6"/>
        <v>0</v>
      </c>
      <c r="E70" t="b">
        <f t="shared" si="7"/>
        <v>0</v>
      </c>
      <c r="F70" t="b">
        <f>IF($C70&lt;Hoja1!$A$15,Hoja2!$A71)</f>
        <v>0</v>
      </c>
      <c r="G70" t="b">
        <f>IF($C70&lt;Hoja1!$A$16,Hoja2!$A71)</f>
        <v>0</v>
      </c>
      <c r="H70" t="b">
        <f>IF($C70&lt;Hoja1!$A$17,Hoja2!$A71)</f>
        <v>0</v>
      </c>
      <c r="I70" t="b">
        <f>IF($C70&lt;Hoja1!$A$18,Hoja2!$A71)</f>
        <v>0</v>
      </c>
      <c r="J70" t="b">
        <f>IF($C70&lt;Hoja1!$A$19,Hoja2!$A71)</f>
        <v>0</v>
      </c>
      <c r="K70" t="b">
        <f>IF($A70=Hoja1!$C$15,Hoja2!$C70)</f>
        <v>0</v>
      </c>
      <c r="L70" t="b">
        <f>IF($A70=Hoja1!$C$16,Hoja2!$C70)</f>
        <v>0</v>
      </c>
      <c r="M70" t="b">
        <f>IF($A70=Hoja1!$C$17,Hoja2!$C70)</f>
        <v>0</v>
      </c>
      <c r="N70" t="b">
        <f>IF($A70=Hoja1!$C$18,Hoja2!$C70)</f>
        <v>0</v>
      </c>
      <c r="O70" t="b">
        <f>IF($A70=Hoja1!$C$19,Hoja2!$C70)</f>
        <v>0</v>
      </c>
    </row>
    <row r="71" spans="1:15" ht="12.75">
      <c r="A71">
        <f t="shared" si="4"/>
        <v>70</v>
      </c>
      <c r="B71">
        <f>NEGBINOMDIST(A71,Hoja1!$B$4,Hoja1!$B$3)</f>
        <v>2.0891658453155792E-11</v>
      </c>
      <c r="C71">
        <f t="shared" si="5"/>
        <v>0.9999999999626563</v>
      </c>
      <c r="D71" t="b">
        <f t="shared" si="6"/>
        <v>0</v>
      </c>
      <c r="E71" t="b">
        <f t="shared" si="7"/>
        <v>0</v>
      </c>
      <c r="F71" t="b">
        <f>IF($C71&lt;Hoja1!$A$15,Hoja2!$A72)</f>
        <v>0</v>
      </c>
      <c r="G71" t="b">
        <f>IF($C71&lt;Hoja1!$A$16,Hoja2!$A72)</f>
        <v>0</v>
      </c>
      <c r="H71" t="b">
        <f>IF($C71&lt;Hoja1!$A$17,Hoja2!$A72)</f>
        <v>0</v>
      </c>
      <c r="I71" t="b">
        <f>IF($C71&lt;Hoja1!$A$18,Hoja2!$A72)</f>
        <v>0</v>
      </c>
      <c r="J71" t="b">
        <f>IF($C71&lt;Hoja1!$A$19,Hoja2!$A72)</f>
        <v>0</v>
      </c>
      <c r="K71" t="b">
        <f>IF($A71=Hoja1!$C$15,Hoja2!$C71)</f>
        <v>0</v>
      </c>
      <c r="L71" t="b">
        <f>IF($A71=Hoja1!$C$16,Hoja2!$C71)</f>
        <v>0</v>
      </c>
      <c r="M71" t="b">
        <f>IF($A71=Hoja1!$C$17,Hoja2!$C71)</f>
        <v>0</v>
      </c>
      <c r="N71" t="b">
        <f>IF($A71=Hoja1!$C$18,Hoja2!$C71)</f>
        <v>0</v>
      </c>
      <c r="O71" t="b">
        <f>IF($A71=Hoja1!$C$19,Hoja2!$C71)</f>
        <v>0</v>
      </c>
    </row>
    <row r="72" spans="1:15" ht="12.75">
      <c r="A72">
        <f t="shared" si="4"/>
        <v>71</v>
      </c>
      <c r="B72">
        <f>NEGBINOMDIST(A72,Hoja1!$B$4,Hoja1!$B$3)</f>
        <v>1.3417741203716985E-11</v>
      </c>
      <c r="C72">
        <f t="shared" si="5"/>
        <v>0.999999999976074</v>
      </c>
      <c r="D72" t="b">
        <f t="shared" si="6"/>
        <v>0</v>
      </c>
      <c r="E72" t="b">
        <f t="shared" si="7"/>
        <v>0</v>
      </c>
      <c r="F72" t="b">
        <f>IF($C72&lt;Hoja1!$A$15,Hoja2!$A73)</f>
        <v>0</v>
      </c>
      <c r="G72" t="b">
        <f>IF($C72&lt;Hoja1!$A$16,Hoja2!$A73)</f>
        <v>0</v>
      </c>
      <c r="H72" t="b">
        <f>IF($C72&lt;Hoja1!$A$17,Hoja2!$A73)</f>
        <v>0</v>
      </c>
      <c r="I72" t="b">
        <f>IF($C72&lt;Hoja1!$A$18,Hoja2!$A73)</f>
        <v>0</v>
      </c>
      <c r="J72" t="b">
        <f>IF($C72&lt;Hoja1!$A$19,Hoja2!$A73)</f>
        <v>0</v>
      </c>
      <c r="K72" t="b">
        <f>IF($A72=Hoja1!$C$15,Hoja2!$C72)</f>
        <v>0</v>
      </c>
      <c r="L72" t="b">
        <f>IF($A72=Hoja1!$C$16,Hoja2!$C72)</f>
        <v>0</v>
      </c>
      <c r="M72" t="b">
        <f>IF($A72=Hoja1!$C$17,Hoja2!$C72)</f>
        <v>0</v>
      </c>
      <c r="N72" t="b">
        <f>IF($A72=Hoja1!$C$18,Hoja2!$C72)</f>
        <v>0</v>
      </c>
      <c r="O72" t="b">
        <f>IF($A72=Hoja1!$C$19,Hoja2!$C72)</f>
        <v>0</v>
      </c>
    </row>
    <row r="73" spans="1:15" ht="12.75">
      <c r="A73">
        <f t="shared" si="4"/>
        <v>72</v>
      </c>
      <c r="B73">
        <f>NEGBINOMDIST(A73,Hoja1!$B$4,Hoja1!$B$3)</f>
        <v>8.609717272385084E-12</v>
      </c>
      <c r="C73">
        <f t="shared" si="5"/>
        <v>0.9999999999846837</v>
      </c>
      <c r="D73" t="b">
        <f t="shared" si="6"/>
        <v>0</v>
      </c>
      <c r="E73" t="b">
        <f t="shared" si="7"/>
        <v>0</v>
      </c>
      <c r="F73" t="b">
        <f>IF($C73&lt;Hoja1!$A$15,Hoja2!$A74)</f>
        <v>0</v>
      </c>
      <c r="G73" t="b">
        <f>IF($C73&lt;Hoja1!$A$16,Hoja2!$A74)</f>
        <v>0</v>
      </c>
      <c r="H73" t="b">
        <f>IF($C73&lt;Hoja1!$A$17,Hoja2!$A74)</f>
        <v>0</v>
      </c>
      <c r="I73" t="b">
        <f>IF($C73&lt;Hoja1!$A$18,Hoja2!$A74)</f>
        <v>0</v>
      </c>
      <c r="J73" t="b">
        <f>IF($C73&lt;Hoja1!$A$19,Hoja2!$A74)</f>
        <v>0</v>
      </c>
      <c r="K73" t="b">
        <f>IF($A73=Hoja1!$C$15,Hoja2!$C73)</f>
        <v>0</v>
      </c>
      <c r="L73" t="b">
        <f>IF($A73=Hoja1!$C$16,Hoja2!$C73)</f>
        <v>0</v>
      </c>
      <c r="M73" t="b">
        <f>IF($A73=Hoja1!$C$17,Hoja2!$C73)</f>
        <v>0</v>
      </c>
      <c r="N73" t="b">
        <f>IF($A73=Hoja1!$C$18,Hoja2!$C73)</f>
        <v>0</v>
      </c>
      <c r="O73" t="b">
        <f>IF($A73=Hoja1!$C$19,Hoja2!$C73)</f>
        <v>0</v>
      </c>
    </row>
    <row r="74" spans="1:15" ht="12.75">
      <c r="A74">
        <f t="shared" si="4"/>
        <v>73</v>
      </c>
      <c r="B74">
        <f>NEGBINOMDIST(A74,Hoja1!$B$4,Hoja1!$B$3)</f>
        <v>5.5196543609263E-12</v>
      </c>
      <c r="C74">
        <f t="shared" si="5"/>
        <v>0.9999999999902034</v>
      </c>
      <c r="D74" t="b">
        <f t="shared" si="6"/>
        <v>0</v>
      </c>
      <c r="E74" t="b">
        <f t="shared" si="7"/>
        <v>0</v>
      </c>
      <c r="F74" t="b">
        <f>IF($C74&lt;Hoja1!$A$15,Hoja2!$A75)</f>
        <v>0</v>
      </c>
      <c r="G74" t="b">
        <f>IF($C74&lt;Hoja1!$A$16,Hoja2!$A75)</f>
        <v>0</v>
      </c>
      <c r="H74" t="b">
        <f>IF($C74&lt;Hoja1!$A$17,Hoja2!$A75)</f>
        <v>0</v>
      </c>
      <c r="I74" t="b">
        <f>IF($C74&lt;Hoja1!$A$18,Hoja2!$A75)</f>
        <v>0</v>
      </c>
      <c r="J74" t="b">
        <f>IF($C74&lt;Hoja1!$A$19,Hoja2!$A75)</f>
        <v>0</v>
      </c>
      <c r="K74" t="b">
        <f>IF($A74=Hoja1!$C$15,Hoja2!$C74)</f>
        <v>0</v>
      </c>
      <c r="L74" t="b">
        <f>IF($A74=Hoja1!$C$16,Hoja2!$C74)</f>
        <v>0</v>
      </c>
      <c r="M74" t="b">
        <f>IF($A74=Hoja1!$C$17,Hoja2!$C74)</f>
        <v>0</v>
      </c>
      <c r="N74" t="b">
        <f>IF($A74=Hoja1!$C$18,Hoja2!$C74)</f>
        <v>0</v>
      </c>
      <c r="O74" t="b">
        <f>IF($A74=Hoja1!$C$19,Hoja2!$C74)</f>
        <v>0</v>
      </c>
    </row>
    <row r="75" spans="1:15" ht="12.75">
      <c r="A75">
        <f t="shared" si="4"/>
        <v>74</v>
      </c>
      <c r="B75">
        <f>NEGBINOMDIST(A75,Hoja1!$B$4,Hoja1!$B$3)</f>
        <v>3.5355623879446905E-12</v>
      </c>
      <c r="C75">
        <f t="shared" si="5"/>
        <v>0.999999999993739</v>
      </c>
      <c r="D75" t="b">
        <f t="shared" si="6"/>
        <v>0</v>
      </c>
      <c r="E75" t="b">
        <f t="shared" si="7"/>
        <v>0</v>
      </c>
      <c r="F75" t="b">
        <f>IF($C75&lt;Hoja1!$A$15,Hoja2!$A76)</f>
        <v>0</v>
      </c>
      <c r="G75" t="b">
        <f>IF($C75&lt;Hoja1!$A$16,Hoja2!$A76)</f>
        <v>0</v>
      </c>
      <c r="H75" t="b">
        <f>IF($C75&lt;Hoja1!$A$17,Hoja2!$A76)</f>
        <v>0</v>
      </c>
      <c r="I75" t="b">
        <f>IF($C75&lt;Hoja1!$A$18,Hoja2!$A76)</f>
        <v>0</v>
      </c>
      <c r="J75" t="b">
        <f>IF($C75&lt;Hoja1!$A$19,Hoja2!$A76)</f>
        <v>0</v>
      </c>
      <c r="K75" t="b">
        <f>IF($A75=Hoja1!$C$15,Hoja2!$C75)</f>
        <v>0</v>
      </c>
      <c r="L75" t="b">
        <f>IF($A75=Hoja1!$C$16,Hoja2!$C75)</f>
        <v>0</v>
      </c>
      <c r="M75" t="b">
        <f>IF($A75=Hoja1!$C$17,Hoja2!$C75)</f>
        <v>0</v>
      </c>
      <c r="N75" t="b">
        <f>IF($A75=Hoja1!$C$18,Hoja2!$C75)</f>
        <v>0</v>
      </c>
      <c r="O75" t="b">
        <f>IF($A75=Hoja1!$C$19,Hoja2!$C75)</f>
        <v>0</v>
      </c>
    </row>
    <row r="76" spans="1:15" ht="12.75">
      <c r="A76">
        <f t="shared" si="4"/>
        <v>75</v>
      </c>
      <c r="B76">
        <f>NEGBINOMDIST(A76,Hoja1!$B$4,Hoja1!$B$3)</f>
        <v>2.262759928284606E-12</v>
      </c>
      <c r="C76">
        <f t="shared" si="5"/>
        <v>0.9999999999960018</v>
      </c>
      <c r="D76" t="b">
        <f t="shared" si="6"/>
        <v>0</v>
      </c>
      <c r="E76" t="b">
        <f t="shared" si="7"/>
        <v>0</v>
      </c>
      <c r="F76" t="b">
        <f>IF($C76&lt;Hoja1!$A$15,Hoja2!$A77)</f>
        <v>0</v>
      </c>
      <c r="G76" t="b">
        <f>IF($C76&lt;Hoja1!$A$16,Hoja2!$A77)</f>
        <v>0</v>
      </c>
      <c r="H76" t="b">
        <f>IF($C76&lt;Hoja1!$A$17,Hoja2!$A77)</f>
        <v>0</v>
      </c>
      <c r="I76" t="b">
        <f>IF($C76&lt;Hoja1!$A$18,Hoja2!$A77)</f>
        <v>0</v>
      </c>
      <c r="J76" t="b">
        <f>IF($C76&lt;Hoja1!$A$19,Hoja2!$A77)</f>
        <v>0</v>
      </c>
      <c r="K76" t="b">
        <f>IF($A76=Hoja1!$C$15,Hoja2!$C76)</f>
        <v>0</v>
      </c>
      <c r="L76" t="b">
        <f>IF($A76=Hoja1!$C$16,Hoja2!$C76)</f>
        <v>0</v>
      </c>
      <c r="M76" t="b">
        <f>IF($A76=Hoja1!$C$17,Hoja2!$C76)</f>
        <v>0</v>
      </c>
      <c r="N76" t="b">
        <f>IF($A76=Hoja1!$C$18,Hoja2!$C76)</f>
        <v>0</v>
      </c>
      <c r="O76" t="b">
        <f>IF($A76=Hoja1!$C$19,Hoja2!$C76)</f>
        <v>0</v>
      </c>
    </row>
    <row r="77" spans="1:15" ht="12.75">
      <c r="A77">
        <f t="shared" si="4"/>
        <v>76</v>
      </c>
      <c r="B77">
        <f>NEGBINOMDIST(A77,Hoja1!$B$4,Hoja1!$B$3)</f>
        <v>1.446975427824106E-12</v>
      </c>
      <c r="C77">
        <f t="shared" si="5"/>
        <v>0.9999999999974487</v>
      </c>
      <c r="D77" t="b">
        <f t="shared" si="6"/>
        <v>0</v>
      </c>
      <c r="E77" t="b">
        <f t="shared" si="7"/>
        <v>0</v>
      </c>
      <c r="F77" t="b">
        <f>IF($C77&lt;Hoja1!$A$15,Hoja2!$A78)</f>
        <v>0</v>
      </c>
      <c r="G77" t="b">
        <f>IF($C77&lt;Hoja1!$A$16,Hoja2!$A78)</f>
        <v>0</v>
      </c>
      <c r="H77" t="b">
        <f>IF($C77&lt;Hoja1!$A$17,Hoja2!$A78)</f>
        <v>0</v>
      </c>
      <c r="I77" t="b">
        <f>IF($C77&lt;Hoja1!$A$18,Hoja2!$A78)</f>
        <v>0</v>
      </c>
      <c r="J77" t="b">
        <f>IF($C77&lt;Hoja1!$A$19,Hoja2!$A78)</f>
        <v>0</v>
      </c>
      <c r="K77" t="b">
        <f>IF($A77=Hoja1!$C$15,Hoja2!$C77)</f>
        <v>0</v>
      </c>
      <c r="L77" t="b">
        <f>IF($A77=Hoja1!$C$16,Hoja2!$C77)</f>
        <v>0</v>
      </c>
      <c r="M77" t="b">
        <f>IF($A77=Hoja1!$C$17,Hoja2!$C77)</f>
        <v>0</v>
      </c>
      <c r="N77" t="b">
        <f>IF($A77=Hoja1!$C$18,Hoja2!$C77)</f>
        <v>0</v>
      </c>
      <c r="O77" t="b">
        <f>IF($A77=Hoja1!$C$19,Hoja2!$C77)</f>
        <v>0</v>
      </c>
    </row>
    <row r="78" spans="1:15" ht="12.75">
      <c r="A78">
        <f t="shared" si="4"/>
        <v>77</v>
      </c>
      <c r="B78">
        <f>NEGBINOMDIST(A78,Hoja1!$B$4,Hoja1!$B$3)</f>
        <v>9.245609227135799E-13</v>
      </c>
      <c r="C78">
        <f t="shared" si="5"/>
        <v>0.9999999999983733</v>
      </c>
      <c r="D78" t="b">
        <f t="shared" si="6"/>
        <v>0</v>
      </c>
      <c r="E78" t="b">
        <f t="shared" si="7"/>
        <v>0</v>
      </c>
      <c r="F78" t="b">
        <f>IF($C78&lt;Hoja1!$A$15,Hoja2!$A79)</f>
        <v>0</v>
      </c>
      <c r="G78" t="b">
        <f>IF($C78&lt;Hoja1!$A$16,Hoja2!$A79)</f>
        <v>0</v>
      </c>
      <c r="H78" t="b">
        <f>IF($C78&lt;Hoja1!$A$17,Hoja2!$A79)</f>
        <v>0</v>
      </c>
      <c r="I78" t="b">
        <f>IF($C78&lt;Hoja1!$A$18,Hoja2!$A79)</f>
        <v>0</v>
      </c>
      <c r="J78" t="b">
        <f>IF($C78&lt;Hoja1!$A$19,Hoja2!$A79)</f>
        <v>0</v>
      </c>
      <c r="K78" t="b">
        <f>IF($A78=Hoja1!$C$15,Hoja2!$C78)</f>
        <v>0</v>
      </c>
      <c r="L78" t="b">
        <f>IF($A78=Hoja1!$C$16,Hoja2!$C78)</f>
        <v>0</v>
      </c>
      <c r="M78" t="b">
        <f>IF($A78=Hoja1!$C$17,Hoja2!$C78)</f>
        <v>0</v>
      </c>
      <c r="N78" t="b">
        <f>IF($A78=Hoja1!$C$18,Hoja2!$C78)</f>
        <v>0</v>
      </c>
      <c r="O78" t="b">
        <f>IF($A78=Hoja1!$C$19,Hoja2!$C78)</f>
        <v>0</v>
      </c>
    </row>
    <row r="79" spans="1:15" ht="12.75">
      <c r="A79">
        <f t="shared" si="4"/>
        <v>78</v>
      </c>
      <c r="B79">
        <f>NEGBINOMDIST(A79,Hoja1!$B$4,Hoja1!$B$3)</f>
        <v>5.902965891171331E-13</v>
      </c>
      <c r="C79">
        <f t="shared" si="5"/>
        <v>0.9999999999989636</v>
      </c>
      <c r="D79" t="b">
        <f t="shared" si="6"/>
        <v>0</v>
      </c>
      <c r="E79" t="b">
        <f t="shared" si="7"/>
        <v>0</v>
      </c>
      <c r="F79" t="b">
        <f>IF($C79&lt;Hoja1!$A$15,Hoja2!$A80)</f>
        <v>0</v>
      </c>
      <c r="G79" t="b">
        <f>IF($C79&lt;Hoja1!$A$16,Hoja2!$A80)</f>
        <v>0</v>
      </c>
      <c r="H79" t="b">
        <f>IF($C79&lt;Hoja1!$A$17,Hoja2!$A80)</f>
        <v>0</v>
      </c>
      <c r="I79" t="b">
        <f>IF($C79&lt;Hoja1!$A$18,Hoja2!$A80)</f>
        <v>0</v>
      </c>
      <c r="J79" t="b">
        <f>IF($C79&lt;Hoja1!$A$19,Hoja2!$A80)</f>
        <v>0</v>
      </c>
      <c r="K79" t="b">
        <f>IF($A79=Hoja1!$C$15,Hoja2!$C79)</f>
        <v>0</v>
      </c>
      <c r="L79" t="b">
        <f>IF($A79=Hoja1!$C$16,Hoja2!$C79)</f>
        <v>0</v>
      </c>
      <c r="M79" t="b">
        <f>IF($A79=Hoja1!$C$17,Hoja2!$C79)</f>
        <v>0</v>
      </c>
      <c r="N79" t="b">
        <f>IF($A79=Hoja1!$C$18,Hoja2!$C79)</f>
        <v>0</v>
      </c>
      <c r="O79" t="b">
        <f>IF($A79=Hoja1!$C$19,Hoja2!$C79)</f>
        <v>0</v>
      </c>
    </row>
    <row r="80" spans="1:15" ht="12.75">
      <c r="A80">
        <f t="shared" si="4"/>
        <v>79</v>
      </c>
      <c r="B80">
        <f>NEGBINOMDIST(A80,Hoja1!$B$4,Hoja1!$B$3)</f>
        <v>3.7659427963928564E-13</v>
      </c>
      <c r="C80">
        <f t="shared" si="5"/>
        <v>0.9999999999993402</v>
      </c>
      <c r="D80" t="b">
        <f t="shared" si="6"/>
        <v>0</v>
      </c>
      <c r="E80" t="b">
        <f t="shared" si="7"/>
        <v>0</v>
      </c>
      <c r="F80" t="b">
        <f>IF($C80&lt;Hoja1!$A$15,Hoja2!$A81)</f>
        <v>0</v>
      </c>
      <c r="G80" t="b">
        <f>IF($C80&lt;Hoja1!$A$16,Hoja2!$A81)</f>
        <v>0</v>
      </c>
      <c r="H80" t="b">
        <f>IF($C80&lt;Hoja1!$A$17,Hoja2!$A81)</f>
        <v>0</v>
      </c>
      <c r="I80" t="b">
        <f>IF($C80&lt;Hoja1!$A$18,Hoja2!$A81)</f>
        <v>0</v>
      </c>
      <c r="J80" t="b">
        <f>IF($C80&lt;Hoja1!$A$19,Hoja2!$A81)</f>
        <v>0</v>
      </c>
      <c r="K80" t="b">
        <f>IF($A80=Hoja1!$C$15,Hoja2!$C80)</f>
        <v>0</v>
      </c>
      <c r="L80" t="b">
        <f>IF($A80=Hoja1!$C$16,Hoja2!$C80)</f>
        <v>0</v>
      </c>
      <c r="M80" t="b">
        <f>IF($A80=Hoja1!$C$17,Hoja2!$C80)</f>
        <v>0</v>
      </c>
      <c r="N80" t="b">
        <f>IF($A80=Hoja1!$C$18,Hoja2!$C80)</f>
        <v>0</v>
      </c>
      <c r="O80" t="b">
        <f>IF($A80=Hoja1!$C$19,Hoja2!$C80)</f>
        <v>0</v>
      </c>
    </row>
    <row r="81" spans="1:15" ht="12.75">
      <c r="A81">
        <f t="shared" si="4"/>
        <v>80</v>
      </c>
      <c r="B81">
        <f>NEGBINOMDIST(A81,Hoja1!$B$4,Hoja1!$B$3)</f>
        <v>2.40078853270045E-13</v>
      </c>
      <c r="C81">
        <f t="shared" si="5"/>
        <v>0.9999999999995802</v>
      </c>
      <c r="D81" t="b">
        <f t="shared" si="6"/>
        <v>0</v>
      </c>
      <c r="E81" t="b">
        <f t="shared" si="7"/>
        <v>0</v>
      </c>
      <c r="F81" t="b">
        <f>IF($C81&lt;Hoja1!$A$15,Hoja2!$A82)</f>
        <v>0</v>
      </c>
      <c r="G81" t="b">
        <f>IF($C81&lt;Hoja1!$A$16,Hoja2!$A82)</f>
        <v>0</v>
      </c>
      <c r="H81" t="b">
        <f>IF($C81&lt;Hoja1!$A$17,Hoja2!$A82)</f>
        <v>0</v>
      </c>
      <c r="I81" t="b">
        <f>IF($C81&lt;Hoja1!$A$18,Hoja2!$A82)</f>
        <v>0</v>
      </c>
      <c r="J81" t="b">
        <f>IF($C81&lt;Hoja1!$A$19,Hoja2!$A82)</f>
        <v>0</v>
      </c>
      <c r="K81" t="b">
        <f>IF($A81=Hoja1!$C$15,Hoja2!$C81)</f>
        <v>0</v>
      </c>
      <c r="L81" t="b">
        <f>IF($A81=Hoja1!$C$16,Hoja2!$C81)</f>
        <v>0</v>
      </c>
      <c r="M81" t="b">
        <f>IF($A81=Hoja1!$C$17,Hoja2!$C81)</f>
        <v>0</v>
      </c>
      <c r="N81" t="b">
        <f>IF($A81=Hoja1!$C$18,Hoja2!$C81)</f>
        <v>0</v>
      </c>
      <c r="O81" t="b">
        <f>IF($A81=Hoja1!$C$19,Hoja2!$C81)</f>
        <v>0</v>
      </c>
    </row>
    <row r="82" spans="1:15" ht="12.75">
      <c r="A82">
        <f t="shared" si="4"/>
        <v>81</v>
      </c>
      <c r="B82">
        <f>NEGBINOMDIST(A82,Hoja1!$B$4,Hoja1!$B$3)</f>
        <v>1.529391213423983E-13</v>
      </c>
      <c r="C82">
        <f t="shared" si="5"/>
        <v>0.9999999999997332</v>
      </c>
      <c r="D82" t="b">
        <f t="shared" si="6"/>
        <v>0</v>
      </c>
      <c r="E82" t="b">
        <f t="shared" si="7"/>
        <v>0</v>
      </c>
      <c r="F82" t="b">
        <f>IF($C82&lt;Hoja1!$A$15,Hoja2!$A83)</f>
        <v>0</v>
      </c>
      <c r="G82" t="b">
        <f>IF($C82&lt;Hoja1!$A$16,Hoja2!$A83)</f>
        <v>0</v>
      </c>
      <c r="H82" t="b">
        <f>IF($C82&lt;Hoja1!$A$17,Hoja2!$A83)</f>
        <v>0</v>
      </c>
      <c r="I82" t="b">
        <f>IF($C82&lt;Hoja1!$A$18,Hoja2!$A83)</f>
        <v>0</v>
      </c>
      <c r="J82" t="b">
        <f>IF($C82&lt;Hoja1!$A$19,Hoja2!$A83)</f>
        <v>0</v>
      </c>
      <c r="K82" t="b">
        <f>IF($A82=Hoja1!$C$15,Hoja2!$C82)</f>
        <v>0</v>
      </c>
      <c r="L82" t="b">
        <f>IF($A82=Hoja1!$C$16,Hoja2!$C82)</f>
        <v>0</v>
      </c>
      <c r="M82" t="b">
        <f>IF($A82=Hoja1!$C$17,Hoja2!$C82)</f>
        <v>0</v>
      </c>
      <c r="N82" t="b">
        <f>IF($A82=Hoja1!$C$18,Hoja2!$C82)</f>
        <v>0</v>
      </c>
      <c r="O82" t="b">
        <f>IF($A82=Hoja1!$C$19,Hoja2!$C82)</f>
        <v>0</v>
      </c>
    </row>
    <row r="83" spans="1:15" ht="12.75">
      <c r="A83">
        <f t="shared" si="4"/>
        <v>82</v>
      </c>
      <c r="B83">
        <f>NEGBINOMDIST(A83,Hoja1!$B$4,Hoja1!$B$3)</f>
        <v>9.735880651308786E-14</v>
      </c>
      <c r="C83">
        <f t="shared" si="5"/>
        <v>0.9999999999998306</v>
      </c>
      <c r="D83" t="b">
        <f t="shared" si="6"/>
        <v>0</v>
      </c>
      <c r="E83" t="b">
        <f t="shared" si="7"/>
        <v>0</v>
      </c>
      <c r="F83" t="b">
        <f>IF($C83&lt;Hoja1!$A$15,Hoja2!$A84)</f>
        <v>0</v>
      </c>
      <c r="G83" t="b">
        <f>IF($C83&lt;Hoja1!$A$16,Hoja2!$A84)</f>
        <v>0</v>
      </c>
      <c r="H83" t="b">
        <f>IF($C83&lt;Hoja1!$A$17,Hoja2!$A84)</f>
        <v>0</v>
      </c>
      <c r="I83" t="b">
        <f>IF($C83&lt;Hoja1!$A$18,Hoja2!$A84)</f>
        <v>0</v>
      </c>
      <c r="J83" t="b">
        <f>IF($C83&lt;Hoja1!$A$19,Hoja2!$A84)</f>
        <v>0</v>
      </c>
      <c r="K83" t="b">
        <f>IF($A83=Hoja1!$C$15,Hoja2!$C83)</f>
        <v>0</v>
      </c>
      <c r="L83" t="b">
        <f>IF($A83=Hoja1!$C$16,Hoja2!$C83)</f>
        <v>0</v>
      </c>
      <c r="M83" t="b">
        <f>IF($A83=Hoja1!$C$17,Hoja2!$C83)</f>
        <v>0</v>
      </c>
      <c r="N83" t="b">
        <f>IF($A83=Hoja1!$C$18,Hoja2!$C83)</f>
        <v>0</v>
      </c>
      <c r="O83" t="b">
        <f>IF($A83=Hoja1!$C$19,Hoja2!$C83)</f>
        <v>0</v>
      </c>
    </row>
    <row r="84" spans="1:15" ht="12.75">
      <c r="A84">
        <f t="shared" si="4"/>
        <v>83</v>
      </c>
      <c r="B84">
        <f>NEGBINOMDIST(A84,Hoja1!$B$4,Hoja1!$B$3)</f>
        <v>6.193427691434999E-14</v>
      </c>
      <c r="C84">
        <f t="shared" si="5"/>
        <v>0.9999999999998925</v>
      </c>
      <c r="D84" t="b">
        <f t="shared" si="6"/>
        <v>0</v>
      </c>
      <c r="E84" t="b">
        <f t="shared" si="7"/>
        <v>0</v>
      </c>
      <c r="F84" t="b">
        <f>IF($C84&lt;Hoja1!$A$15,Hoja2!$A85)</f>
        <v>0</v>
      </c>
      <c r="G84" t="b">
        <f>IF($C84&lt;Hoja1!$A$16,Hoja2!$A85)</f>
        <v>0</v>
      </c>
      <c r="H84" t="b">
        <f>IF($C84&lt;Hoja1!$A$17,Hoja2!$A85)</f>
        <v>0</v>
      </c>
      <c r="I84" t="b">
        <f>IF($C84&lt;Hoja1!$A$18,Hoja2!$A85)</f>
        <v>0</v>
      </c>
      <c r="J84" t="b">
        <f>IF($C84&lt;Hoja1!$A$19,Hoja2!$A85)</f>
        <v>0</v>
      </c>
      <c r="K84" t="b">
        <f>IF($A84=Hoja1!$C$15,Hoja2!$C84)</f>
        <v>0</v>
      </c>
      <c r="L84" t="b">
        <f>IF($A84=Hoja1!$C$16,Hoja2!$C84)</f>
        <v>0</v>
      </c>
      <c r="M84" t="b">
        <f>IF($A84=Hoja1!$C$17,Hoja2!$C84)</f>
        <v>0</v>
      </c>
      <c r="N84" t="b">
        <f>IF($A84=Hoja1!$C$18,Hoja2!$C84)</f>
        <v>0</v>
      </c>
      <c r="O84" t="b">
        <f>IF($A84=Hoja1!$C$19,Hoja2!$C84)</f>
        <v>0</v>
      </c>
    </row>
    <row r="85" spans="1:15" ht="12.75">
      <c r="A85">
        <f t="shared" si="4"/>
        <v>84</v>
      </c>
      <c r="B85">
        <f>NEGBINOMDIST(A85,Hoja1!$B$4,Hoja1!$B$3)</f>
        <v>3.937250460983659E-14</v>
      </c>
      <c r="C85">
        <f t="shared" si="5"/>
        <v>0.9999999999999319</v>
      </c>
      <c r="D85" t="b">
        <f t="shared" si="6"/>
        <v>0</v>
      </c>
      <c r="E85" t="b">
        <f t="shared" si="7"/>
        <v>0</v>
      </c>
      <c r="F85" t="b">
        <f>IF($C85&lt;Hoja1!$A$15,Hoja2!$A86)</f>
        <v>0</v>
      </c>
      <c r="G85" t="b">
        <f>IF($C85&lt;Hoja1!$A$16,Hoja2!$A86)</f>
        <v>0</v>
      </c>
      <c r="H85" t="b">
        <f>IF($C85&lt;Hoja1!$A$17,Hoja2!$A86)</f>
        <v>0</v>
      </c>
      <c r="I85" t="b">
        <f>IF($C85&lt;Hoja1!$A$18,Hoja2!$A86)</f>
        <v>0</v>
      </c>
      <c r="J85" t="b">
        <f>IF($C85&lt;Hoja1!$A$19,Hoja2!$A86)</f>
        <v>0</v>
      </c>
      <c r="K85" t="b">
        <f>IF($A85=Hoja1!$C$15,Hoja2!$C85)</f>
        <v>0</v>
      </c>
      <c r="L85" t="b">
        <f>IF($A85=Hoja1!$C$16,Hoja2!$C85)</f>
        <v>0</v>
      </c>
      <c r="M85" t="b">
        <f>IF($A85=Hoja1!$C$17,Hoja2!$C85)</f>
        <v>0</v>
      </c>
      <c r="N85" t="b">
        <f>IF($A85=Hoja1!$C$18,Hoja2!$C85)</f>
        <v>0</v>
      </c>
      <c r="O85" t="b">
        <f>IF($A85=Hoja1!$C$19,Hoja2!$C85)</f>
        <v>0</v>
      </c>
    </row>
    <row r="86" spans="1:15" ht="12.75">
      <c r="A86">
        <f t="shared" si="4"/>
        <v>85</v>
      </c>
      <c r="B86">
        <f>NEGBINOMDIST(A86,Hoja1!$B$4,Hoja1!$B$3)</f>
        <v>2.5013120575660932E-14</v>
      </c>
      <c r="C86">
        <f t="shared" si="5"/>
        <v>0.9999999999999569</v>
      </c>
      <c r="D86" t="b">
        <f t="shared" si="6"/>
        <v>0</v>
      </c>
      <c r="E86" t="b">
        <f>IF(C86&lt;1/2,A87)</f>
        <v>0</v>
      </c>
      <c r="F86" t="b">
        <f>IF($C86&lt;Hoja1!$A$15,Hoja2!$A87)</f>
        <v>0</v>
      </c>
      <c r="G86" t="b">
        <f>IF($C86&lt;Hoja1!$A$16,Hoja2!$A87)</f>
        <v>0</v>
      </c>
      <c r="H86" t="b">
        <f>IF($C86&lt;Hoja1!$A$17,Hoja2!$A87)</f>
        <v>0</v>
      </c>
      <c r="I86" t="b">
        <f>IF($C86&lt;Hoja1!$A$18,Hoja2!$A87)</f>
        <v>0</v>
      </c>
      <c r="J86" t="b">
        <f>IF($C86&lt;Hoja1!$A$19,Hoja2!$A87)</f>
        <v>0</v>
      </c>
      <c r="K86" t="b">
        <f>IF($A86=Hoja1!$C$15,Hoja2!$C86)</f>
        <v>0</v>
      </c>
      <c r="L86" t="b">
        <f>IF($A86=Hoja1!$C$16,Hoja2!$C86)</f>
        <v>0</v>
      </c>
      <c r="M86" t="b">
        <f>IF($A86=Hoja1!$C$17,Hoja2!$C86)</f>
        <v>0</v>
      </c>
      <c r="N86" t="b">
        <f>IF($A86=Hoja1!$C$18,Hoja2!$C86)</f>
        <v>0</v>
      </c>
      <c r="O86" t="b">
        <f>IF($A86=Hoja1!$C$19,Hoja2!$C86)</f>
        <v>0</v>
      </c>
    </row>
    <row r="87" spans="1:15" ht="12.75">
      <c r="A87">
        <f t="shared" si="4"/>
        <v>86</v>
      </c>
      <c r="B87">
        <f>NEGBINOMDIST(A87,Hoja1!$B$4,Hoja1!$B$3)</f>
        <v>1.5880423063152207E-14</v>
      </c>
      <c r="C87">
        <f t="shared" si="5"/>
        <v>0.9999999999999728</v>
      </c>
      <c r="D87" t="b">
        <f t="shared" si="6"/>
        <v>0</v>
      </c>
      <c r="E87" t="b">
        <f aca="true" t="shared" si="8" ref="E87:E119">IF(C87&lt;1/2,A88)</f>
        <v>0</v>
      </c>
      <c r="F87" t="b">
        <f>IF($C87&lt;Hoja1!$A$15,Hoja2!$A88)</f>
        <v>0</v>
      </c>
      <c r="G87" t="b">
        <f>IF($C87&lt;Hoja1!$A$16,Hoja2!$A88)</f>
        <v>0</v>
      </c>
      <c r="H87" t="b">
        <f>IF($C87&lt;Hoja1!$A$17,Hoja2!$A88)</f>
        <v>0</v>
      </c>
      <c r="I87" t="b">
        <f>IF($C87&lt;Hoja1!$A$18,Hoja2!$A88)</f>
        <v>0</v>
      </c>
      <c r="J87" t="b">
        <f>IF($C87&lt;Hoja1!$A$19,Hoja2!$A88)</f>
        <v>0</v>
      </c>
      <c r="K87" t="b">
        <f>IF($A87=Hoja1!$C$15,Hoja2!$C87)</f>
        <v>0</v>
      </c>
      <c r="L87" t="b">
        <f>IF($A87=Hoja1!$C$16,Hoja2!$C87)</f>
        <v>0</v>
      </c>
      <c r="M87" t="b">
        <f>IF($A87=Hoja1!$C$17,Hoja2!$C87)</f>
        <v>0</v>
      </c>
      <c r="N87" t="b">
        <f>IF($A87=Hoja1!$C$18,Hoja2!$C87)</f>
        <v>0</v>
      </c>
      <c r="O87" t="b">
        <f>IF($A87=Hoja1!$C$19,Hoja2!$C87)</f>
        <v>0</v>
      </c>
    </row>
    <row r="88" spans="1:15" ht="12.75">
      <c r="A88">
        <f t="shared" si="4"/>
        <v>87</v>
      </c>
      <c r="B88">
        <f>NEGBINOMDIST(A88,Hoja1!$B$4,Hoja1!$B$3)</f>
        <v>1.0075854633172454E-14</v>
      </c>
      <c r="C88">
        <f t="shared" si="5"/>
        <v>0.9999999999999829</v>
      </c>
      <c r="D88" t="b">
        <f t="shared" si="6"/>
        <v>0</v>
      </c>
      <c r="E88" t="b">
        <f t="shared" si="8"/>
        <v>0</v>
      </c>
      <c r="F88" t="b">
        <f>IF($C88&lt;Hoja1!$A$15,Hoja2!$A89)</f>
        <v>0</v>
      </c>
      <c r="G88" t="b">
        <f>IF($C88&lt;Hoja1!$A$16,Hoja2!$A89)</f>
        <v>0</v>
      </c>
      <c r="H88" t="b">
        <f>IF($C88&lt;Hoja1!$A$17,Hoja2!$A89)</f>
        <v>0</v>
      </c>
      <c r="I88" t="b">
        <f>IF($C88&lt;Hoja1!$A$18,Hoja2!$A89)</f>
        <v>0</v>
      </c>
      <c r="J88" t="b">
        <f>IF($C88&lt;Hoja1!$A$19,Hoja2!$A89)</f>
        <v>0</v>
      </c>
      <c r="K88" t="b">
        <f>IF($A88=Hoja1!$C$15,Hoja2!$C88)</f>
        <v>0</v>
      </c>
      <c r="L88" t="b">
        <f>IF($A88=Hoja1!$C$16,Hoja2!$C88)</f>
        <v>0</v>
      </c>
      <c r="M88" t="b">
        <f>IF($A88=Hoja1!$C$17,Hoja2!$C88)</f>
        <v>0</v>
      </c>
      <c r="N88" t="b">
        <f>IF($A88=Hoja1!$C$18,Hoja2!$C88)</f>
        <v>0</v>
      </c>
      <c r="O88" t="b">
        <f>IF($A88=Hoja1!$C$19,Hoja2!$C88)</f>
        <v>0</v>
      </c>
    </row>
    <row r="89" spans="1:15" ht="12.75">
      <c r="A89">
        <f t="shared" si="4"/>
        <v>88</v>
      </c>
      <c r="B89">
        <f>NEGBINOMDIST(A89,Hoja1!$B$4,Hoja1!$B$3)</f>
        <v>6.389007824216136E-15</v>
      </c>
      <c r="C89">
        <f t="shared" si="5"/>
        <v>0.9999999999999893</v>
      </c>
      <c r="D89" t="b">
        <f t="shared" si="6"/>
        <v>0</v>
      </c>
      <c r="E89" t="b">
        <f t="shared" si="8"/>
        <v>0</v>
      </c>
      <c r="F89" t="b">
        <f>IF($C89&lt;Hoja1!$A$15,Hoja2!$A90)</f>
        <v>0</v>
      </c>
      <c r="G89" t="b">
        <f>IF($C89&lt;Hoja1!$A$16,Hoja2!$A90)</f>
        <v>0</v>
      </c>
      <c r="H89" t="b">
        <f>IF($C89&lt;Hoja1!$A$17,Hoja2!$A90)</f>
        <v>0</v>
      </c>
      <c r="I89" t="b">
        <f>IF($C89&lt;Hoja1!$A$18,Hoja2!$A90)</f>
        <v>0</v>
      </c>
      <c r="J89" t="b">
        <f>IF($C89&lt;Hoja1!$A$19,Hoja2!$A90)</f>
        <v>0</v>
      </c>
      <c r="K89" t="b">
        <f>IF($A89=Hoja1!$C$15,Hoja2!$C89)</f>
        <v>0</v>
      </c>
      <c r="L89" t="b">
        <f>IF($A89=Hoja1!$C$16,Hoja2!$C89)</f>
        <v>0</v>
      </c>
      <c r="M89" t="b">
        <f>IF($A89=Hoja1!$C$17,Hoja2!$C89)</f>
        <v>0</v>
      </c>
      <c r="N89" t="b">
        <f>IF($A89=Hoja1!$C$18,Hoja2!$C89)</f>
        <v>0</v>
      </c>
      <c r="O89" t="b">
        <f>IF($A89=Hoja1!$C$19,Hoja2!$C89)</f>
        <v>0</v>
      </c>
    </row>
    <row r="90" spans="1:15" ht="12.75">
      <c r="A90">
        <f t="shared" si="4"/>
        <v>89</v>
      </c>
      <c r="B90">
        <f>NEGBINOMDIST(A90,Hoja1!$B$4,Hoja1!$B$3)</f>
        <v>4.04876450882911E-15</v>
      </c>
      <c r="C90">
        <f t="shared" si="5"/>
        <v>0.9999999999999933</v>
      </c>
      <c r="D90" t="b">
        <f t="shared" si="6"/>
        <v>0</v>
      </c>
      <c r="E90" t="b">
        <f t="shared" si="8"/>
        <v>0</v>
      </c>
      <c r="F90" t="b">
        <f>IF($C90&lt;Hoja1!$A$15,Hoja2!$A91)</f>
        <v>0</v>
      </c>
      <c r="G90" t="b">
        <f>IF($C90&lt;Hoja1!$A$16,Hoja2!$A91)</f>
        <v>0</v>
      </c>
      <c r="H90" t="b">
        <f>IF($C90&lt;Hoja1!$A$17,Hoja2!$A91)</f>
        <v>0</v>
      </c>
      <c r="I90" t="b">
        <f>IF($C90&lt;Hoja1!$A$18,Hoja2!$A91)</f>
        <v>0</v>
      </c>
      <c r="J90" t="b">
        <f>IF($C90&lt;Hoja1!$A$19,Hoja2!$A91)</f>
        <v>0</v>
      </c>
      <c r="K90" t="b">
        <f>IF($A90=Hoja1!$C$15,Hoja2!$C90)</f>
        <v>0</v>
      </c>
      <c r="L90" t="b">
        <f>IF($A90=Hoja1!$C$16,Hoja2!$C90)</f>
        <v>0</v>
      </c>
      <c r="M90" t="b">
        <f>IF($A90=Hoja1!$C$17,Hoja2!$C90)</f>
        <v>0</v>
      </c>
      <c r="N90" t="b">
        <f>IF($A90=Hoja1!$C$18,Hoja2!$C90)</f>
        <v>0</v>
      </c>
      <c r="O90" t="b">
        <f>IF($A90=Hoja1!$C$19,Hoja2!$C90)</f>
        <v>0</v>
      </c>
    </row>
    <row r="91" spans="1:15" ht="12.75">
      <c r="A91">
        <f t="shared" si="4"/>
        <v>90</v>
      </c>
      <c r="B91">
        <f>NEGBINOMDIST(A91,Hoja1!$B$4,Hoja1!$B$3)</f>
        <v>2.564217522258442E-15</v>
      </c>
      <c r="C91">
        <f t="shared" si="5"/>
        <v>0.9999999999999959</v>
      </c>
      <c r="D91" t="b">
        <f t="shared" si="6"/>
        <v>0</v>
      </c>
      <c r="E91" t="b">
        <f t="shared" si="8"/>
        <v>0</v>
      </c>
      <c r="F91" t="b">
        <f>IF($C91&lt;Hoja1!$A$15,Hoja2!$A92)</f>
        <v>0</v>
      </c>
      <c r="G91" t="b">
        <f>IF($C91&lt;Hoja1!$A$16,Hoja2!$A92)</f>
        <v>0</v>
      </c>
      <c r="H91" t="b">
        <f>IF($C91&lt;Hoja1!$A$17,Hoja2!$A92)</f>
        <v>0</v>
      </c>
      <c r="I91" t="b">
        <f>IF($C91&lt;Hoja1!$A$18,Hoja2!$A92)</f>
        <v>0</v>
      </c>
      <c r="J91" t="b">
        <f>IF($C91&lt;Hoja1!$A$19,Hoja2!$A92)</f>
        <v>0</v>
      </c>
      <c r="K91" t="b">
        <f>IF($A91=Hoja1!$C$15,Hoja2!$C91)</f>
        <v>0</v>
      </c>
      <c r="L91" t="b">
        <f>IF($A91=Hoja1!$C$16,Hoja2!$C91)</f>
        <v>0</v>
      </c>
      <c r="M91" t="b">
        <f>IF($A91=Hoja1!$C$17,Hoja2!$C91)</f>
        <v>0</v>
      </c>
      <c r="N91" t="b">
        <f>IF($A91=Hoja1!$C$18,Hoja2!$C91)</f>
        <v>0</v>
      </c>
      <c r="O91" t="b">
        <f>IF($A91=Hoja1!$C$19,Hoja2!$C91)</f>
        <v>0</v>
      </c>
    </row>
    <row r="92" spans="1:15" ht="12.75">
      <c r="A92">
        <f t="shared" si="4"/>
        <v>91</v>
      </c>
      <c r="B92">
        <f>NEGBINOMDIST(A92,Hoja1!$B$4,Hoja1!$B$3)</f>
        <v>1.6230651569459945E-15</v>
      </c>
      <c r="C92">
        <f t="shared" si="5"/>
        <v>0.9999999999999976</v>
      </c>
      <c r="D92" t="b">
        <f t="shared" si="6"/>
        <v>0</v>
      </c>
      <c r="E92" t="b">
        <f t="shared" si="8"/>
        <v>0</v>
      </c>
      <c r="F92" t="b">
        <f>IF($C92&lt;Hoja1!$A$15,Hoja2!$A93)</f>
        <v>0</v>
      </c>
      <c r="G92" t="b">
        <f>IF($C92&lt;Hoja1!$A$16,Hoja2!$A93)</f>
        <v>0</v>
      </c>
      <c r="H92" t="b">
        <f>IF($C92&lt;Hoja1!$A$17,Hoja2!$A93)</f>
        <v>0</v>
      </c>
      <c r="I92" t="b">
        <f>IF($C92&lt;Hoja1!$A$18,Hoja2!$A93)</f>
        <v>0</v>
      </c>
      <c r="J92" t="b">
        <f>IF($C92&lt;Hoja1!$A$19,Hoja2!$A93)</f>
        <v>0</v>
      </c>
      <c r="K92" t="b">
        <f>IF($A92=Hoja1!$C$15,Hoja2!$C92)</f>
        <v>0</v>
      </c>
      <c r="L92" t="b">
        <f>IF($A92=Hoja1!$C$16,Hoja2!$C92)</f>
        <v>0</v>
      </c>
      <c r="M92" t="b">
        <f>IF($A92=Hoja1!$C$17,Hoja2!$C92)</f>
        <v>0</v>
      </c>
      <c r="N92" t="b">
        <f>IF($A92=Hoja1!$C$18,Hoja2!$C92)</f>
        <v>0</v>
      </c>
      <c r="O92" t="b">
        <f>IF($A92=Hoja1!$C$19,Hoja2!$C92)</f>
        <v>0</v>
      </c>
    </row>
    <row r="93" spans="1:15" ht="12.75">
      <c r="A93">
        <f t="shared" si="4"/>
        <v>92</v>
      </c>
      <c r="B93">
        <f>NEGBINOMDIST(A93,Hoja1!$B$4,Hoja1!$B$3)</f>
        <v>1.0267651318940984E-15</v>
      </c>
      <c r="C93">
        <f t="shared" si="5"/>
        <v>0.9999999999999986</v>
      </c>
      <c r="D93" t="b">
        <f t="shared" si="6"/>
        <v>0</v>
      </c>
      <c r="E93" t="b">
        <f t="shared" si="8"/>
        <v>0</v>
      </c>
      <c r="F93" t="b">
        <f>IF($C93&lt;Hoja1!$A$15,Hoja2!$A94)</f>
        <v>0</v>
      </c>
      <c r="G93" t="b">
        <f>IF($C93&lt;Hoja1!$A$16,Hoja2!$A94)</f>
        <v>0</v>
      </c>
      <c r="H93" t="b">
        <f>IF($C93&lt;Hoja1!$A$17,Hoja2!$A94)</f>
        <v>0</v>
      </c>
      <c r="I93" t="b">
        <f>IF($C93&lt;Hoja1!$A$18,Hoja2!$A94)</f>
        <v>0</v>
      </c>
      <c r="J93" t="b">
        <f>IF($C93&lt;Hoja1!$A$19,Hoja2!$A94)</f>
        <v>0</v>
      </c>
      <c r="K93" t="b">
        <f>IF($A93=Hoja1!$C$15,Hoja2!$C93)</f>
        <v>0</v>
      </c>
      <c r="L93" t="b">
        <f>IF($A93=Hoja1!$C$16,Hoja2!$C93)</f>
        <v>0</v>
      </c>
      <c r="M93" t="b">
        <f>IF($A93=Hoja1!$C$17,Hoja2!$C93)</f>
        <v>0</v>
      </c>
      <c r="N93" t="b">
        <f>IF($A93=Hoja1!$C$18,Hoja2!$C93)</f>
        <v>0</v>
      </c>
      <c r="O93" t="b">
        <f>IF($A93=Hoja1!$C$19,Hoja2!$C93)</f>
        <v>0</v>
      </c>
    </row>
    <row r="94" spans="1:15" ht="12.75">
      <c r="A94">
        <f t="shared" si="4"/>
        <v>93</v>
      </c>
      <c r="B94">
        <f>NEGBINOMDIST(A94,Hoja1!$B$4,Hoja1!$B$3)</f>
        <v>6.491805350040119E-16</v>
      </c>
      <c r="C94">
        <f t="shared" si="5"/>
        <v>0.9999999999999992</v>
      </c>
      <c r="D94" t="b">
        <f t="shared" si="6"/>
        <v>0</v>
      </c>
      <c r="E94" t="b">
        <f t="shared" si="8"/>
        <v>0</v>
      </c>
      <c r="F94" t="b">
        <f>IF($C94&lt;Hoja1!$A$15,Hoja2!$A95)</f>
        <v>0</v>
      </c>
      <c r="G94" t="b">
        <f>IF($C94&lt;Hoja1!$A$16,Hoja2!$A95)</f>
        <v>0</v>
      </c>
      <c r="H94" t="b">
        <f>IF($C94&lt;Hoja1!$A$17,Hoja2!$A95)</f>
        <v>0</v>
      </c>
      <c r="I94" t="b">
        <f>IF($C94&lt;Hoja1!$A$18,Hoja2!$A95)</f>
        <v>0</v>
      </c>
      <c r="J94" t="b">
        <f>IF($C94&lt;Hoja1!$A$19,Hoja2!$A95)</f>
        <v>0</v>
      </c>
      <c r="K94" t="b">
        <f>IF($A94=Hoja1!$C$15,Hoja2!$C94)</f>
        <v>0</v>
      </c>
      <c r="L94" t="b">
        <f>IF($A94=Hoja1!$C$16,Hoja2!$C94)</f>
        <v>0</v>
      </c>
      <c r="M94" t="b">
        <f>IF($A94=Hoja1!$C$17,Hoja2!$C94)</f>
        <v>0</v>
      </c>
      <c r="N94" t="b">
        <f>IF($A94=Hoja1!$C$18,Hoja2!$C94)</f>
        <v>0</v>
      </c>
      <c r="O94" t="b">
        <f>IF($A94=Hoja1!$C$19,Hoja2!$C94)</f>
        <v>0</v>
      </c>
    </row>
    <row r="95" spans="1:15" ht="12.75">
      <c r="A95">
        <f t="shared" si="4"/>
        <v>94</v>
      </c>
      <c r="B95">
        <f>NEGBINOMDIST(A95,Hoja1!$B$4,Hoja1!$B$3)</f>
        <v>4.1022684871530194E-16</v>
      </c>
      <c r="C95">
        <f t="shared" si="5"/>
        <v>0.9999999999999997</v>
      </c>
      <c r="D95" t="b">
        <f t="shared" si="6"/>
        <v>0</v>
      </c>
      <c r="E95" t="b">
        <f t="shared" si="8"/>
        <v>0</v>
      </c>
      <c r="F95" t="b">
        <f>IF($C95&lt;Hoja1!$A$15,Hoja2!$A96)</f>
        <v>0</v>
      </c>
      <c r="G95" t="b">
        <f>IF($C95&lt;Hoja1!$A$16,Hoja2!$A96)</f>
        <v>0</v>
      </c>
      <c r="H95" t="b">
        <f>IF($C95&lt;Hoja1!$A$17,Hoja2!$A96)</f>
        <v>0</v>
      </c>
      <c r="I95" t="b">
        <f>IF($C95&lt;Hoja1!$A$18,Hoja2!$A96)</f>
        <v>0</v>
      </c>
      <c r="J95" t="b">
        <f>IF($C95&lt;Hoja1!$A$19,Hoja2!$A96)</f>
        <v>0</v>
      </c>
      <c r="K95" t="b">
        <f>IF($A95=Hoja1!$C$15,Hoja2!$C95)</f>
        <v>0</v>
      </c>
      <c r="L95" t="b">
        <f>IF($A95=Hoja1!$C$16,Hoja2!$C95)</f>
        <v>0</v>
      </c>
      <c r="M95" t="b">
        <f>IF($A95=Hoja1!$C$17,Hoja2!$C95)</f>
        <v>0</v>
      </c>
      <c r="N95" t="b">
        <f>IF($A95=Hoja1!$C$18,Hoja2!$C95)</f>
        <v>0</v>
      </c>
      <c r="O95" t="b">
        <f>IF($A95=Hoja1!$C$19,Hoja2!$C95)</f>
        <v>0</v>
      </c>
    </row>
    <row r="96" spans="1:15" ht="12.75">
      <c r="A96">
        <f t="shared" si="4"/>
        <v>95</v>
      </c>
      <c r="B96">
        <f>NEGBINOMDIST(A96,Hoja1!$B$4,Hoja1!$B$3)</f>
        <v>2.590906412938736E-16</v>
      </c>
      <c r="C96">
        <f t="shared" si="5"/>
        <v>0.9999999999999999</v>
      </c>
      <c r="D96" t="b">
        <f t="shared" si="6"/>
        <v>0</v>
      </c>
      <c r="E96" t="b">
        <f t="shared" si="8"/>
        <v>0</v>
      </c>
      <c r="F96" t="b">
        <f>IF($C96&lt;Hoja1!$A$15,Hoja2!$A97)</f>
        <v>0</v>
      </c>
      <c r="G96" t="b">
        <f>IF($C96&lt;Hoja1!$A$16,Hoja2!$A97)</f>
        <v>0</v>
      </c>
      <c r="H96" t="b">
        <f>IF($C96&lt;Hoja1!$A$17,Hoja2!$A97)</f>
        <v>0</v>
      </c>
      <c r="I96" t="b">
        <f>IF($C96&lt;Hoja1!$A$18,Hoja2!$A97)</f>
        <v>0</v>
      </c>
      <c r="J96" t="b">
        <f>IF($C96&lt;Hoja1!$A$19,Hoja2!$A97)</f>
        <v>0</v>
      </c>
      <c r="K96" t="b">
        <f>IF($A96=Hoja1!$C$15,Hoja2!$C96)</f>
        <v>0</v>
      </c>
      <c r="L96" t="b">
        <f>IF($A96=Hoja1!$C$16,Hoja2!$C96)</f>
        <v>0</v>
      </c>
      <c r="M96" t="b">
        <f>IF($A96=Hoja1!$C$17,Hoja2!$C96)</f>
        <v>0</v>
      </c>
      <c r="N96" t="b">
        <f>IF($A96=Hoja1!$C$18,Hoja2!$C96)</f>
        <v>0</v>
      </c>
      <c r="O96" t="b">
        <f>IF($A96=Hoja1!$C$19,Hoja2!$C96)</f>
        <v>0</v>
      </c>
    </row>
    <row r="97" spans="1:15" ht="12.75">
      <c r="A97">
        <f t="shared" si="4"/>
        <v>96</v>
      </c>
      <c r="B97">
        <f>NEGBINOMDIST(A97,Hoja1!$B$4,Hoja1!$B$3)</f>
        <v>1.63550967316758E-16</v>
      </c>
      <c r="C97">
        <f t="shared" si="5"/>
        <v>1</v>
      </c>
      <c r="D97" t="b">
        <f t="shared" si="6"/>
        <v>0</v>
      </c>
      <c r="E97" t="b">
        <f t="shared" si="8"/>
        <v>0</v>
      </c>
      <c r="F97" t="b">
        <f>IF($C97&lt;Hoja1!$A$15,Hoja2!$A98)</f>
        <v>0</v>
      </c>
      <c r="G97" t="b">
        <f>IF($C97&lt;Hoja1!$A$16,Hoja2!$A98)</f>
        <v>0</v>
      </c>
      <c r="H97" t="b">
        <f>IF($C97&lt;Hoja1!$A$17,Hoja2!$A98)</f>
        <v>0</v>
      </c>
      <c r="I97" t="b">
        <f>IF($C97&lt;Hoja1!$A$18,Hoja2!$A98)</f>
        <v>0</v>
      </c>
      <c r="J97" t="b">
        <f>IF($C97&lt;Hoja1!$A$19,Hoja2!$A98)</f>
        <v>0</v>
      </c>
      <c r="K97" t="b">
        <f>IF($A97=Hoja1!$C$15,Hoja2!$C97)</f>
        <v>0</v>
      </c>
      <c r="L97" t="b">
        <f>IF($A97=Hoja1!$C$16,Hoja2!$C97)</f>
        <v>0</v>
      </c>
      <c r="M97" t="b">
        <f>IF($A97=Hoja1!$C$17,Hoja2!$C97)</f>
        <v>0</v>
      </c>
      <c r="N97" t="b">
        <f>IF($A97=Hoja1!$C$18,Hoja2!$C97)</f>
        <v>0</v>
      </c>
      <c r="O97" t="b">
        <f>IF($A97=Hoja1!$C$19,Hoja2!$C97)</f>
        <v>0</v>
      </c>
    </row>
    <row r="98" spans="1:15" ht="12.75">
      <c r="A98">
        <f t="shared" si="4"/>
        <v>97</v>
      </c>
      <c r="B98">
        <f>NEGBINOMDIST(A98,Hoja1!$B$4,Hoja1!$B$3)</f>
        <v>1.0318885772974856E-16</v>
      </c>
      <c r="C98">
        <f t="shared" si="5"/>
        <v>1</v>
      </c>
      <c r="D98" t="b">
        <f t="shared" si="6"/>
        <v>0</v>
      </c>
      <c r="E98" t="b">
        <f t="shared" si="8"/>
        <v>0</v>
      </c>
      <c r="F98" t="b">
        <f>IF($C98&lt;Hoja1!$A$15,Hoja2!$A99)</f>
        <v>0</v>
      </c>
      <c r="G98" t="b">
        <f>IF($C98&lt;Hoja1!$A$16,Hoja2!$A99)</f>
        <v>0</v>
      </c>
      <c r="H98" t="b">
        <f>IF($C98&lt;Hoja1!$A$17,Hoja2!$A99)</f>
        <v>0</v>
      </c>
      <c r="I98" t="b">
        <f>IF($C98&lt;Hoja1!$A$18,Hoja2!$A99)</f>
        <v>0</v>
      </c>
      <c r="J98" t="b">
        <f>IF($C98&lt;Hoja1!$A$19,Hoja2!$A99)</f>
        <v>0</v>
      </c>
      <c r="K98" t="b">
        <f>IF($A98=Hoja1!$C$15,Hoja2!$C98)</f>
        <v>0</v>
      </c>
      <c r="L98" t="b">
        <f>IF($A98=Hoja1!$C$16,Hoja2!$C98)</f>
        <v>0</v>
      </c>
      <c r="M98" t="b">
        <f>IF($A98=Hoja1!$C$17,Hoja2!$C98)</f>
        <v>0</v>
      </c>
      <c r="N98" t="b">
        <f>IF($A98=Hoja1!$C$18,Hoja2!$C98)</f>
        <v>0</v>
      </c>
      <c r="O98" t="b">
        <f>IF($A98=Hoja1!$C$19,Hoja2!$C98)</f>
        <v>0</v>
      </c>
    </row>
    <row r="99" spans="1:15" ht="12.75">
      <c r="A99">
        <f t="shared" si="4"/>
        <v>98</v>
      </c>
      <c r="B99">
        <f>NEGBINOMDIST(A99,Hoja1!$B$4,Hoja1!$B$3)</f>
        <v>6.507215722141254E-17</v>
      </c>
      <c r="C99">
        <f t="shared" si="5"/>
        <v>1</v>
      </c>
      <c r="D99" t="b">
        <f t="shared" si="6"/>
        <v>0</v>
      </c>
      <c r="E99" t="b">
        <f t="shared" si="8"/>
        <v>0</v>
      </c>
      <c r="F99" t="b">
        <f>IF($C99&lt;Hoja1!$A$15,Hoja2!$A100)</f>
        <v>0</v>
      </c>
      <c r="G99" t="b">
        <f>IF($C99&lt;Hoja1!$A$16,Hoja2!$A100)</f>
        <v>0</v>
      </c>
      <c r="H99" t="b">
        <f>IF($C99&lt;Hoja1!$A$17,Hoja2!$A100)</f>
        <v>0</v>
      </c>
      <c r="I99" t="b">
        <f>IF($C99&lt;Hoja1!$A$18,Hoja2!$A100)</f>
        <v>0</v>
      </c>
      <c r="J99" t="b">
        <f>IF($C99&lt;Hoja1!$A$19,Hoja2!$A100)</f>
        <v>0</v>
      </c>
      <c r="K99" t="b">
        <f>IF($A99=Hoja1!$C$15,Hoja2!$C99)</f>
        <v>0</v>
      </c>
      <c r="L99" t="b">
        <f>IF($A99=Hoja1!$C$16,Hoja2!$C99)</f>
        <v>0</v>
      </c>
      <c r="M99" t="b">
        <f>IF($A99=Hoja1!$C$17,Hoja2!$C99)</f>
        <v>0</v>
      </c>
      <c r="N99" t="b">
        <f>IF($A99=Hoja1!$C$18,Hoja2!$C99)</f>
        <v>0</v>
      </c>
      <c r="O99" t="b">
        <f>IF($A99=Hoja1!$C$19,Hoja2!$C99)</f>
        <v>0</v>
      </c>
    </row>
    <row r="100" spans="1:15" ht="12.75">
      <c r="A100">
        <f t="shared" si="4"/>
        <v>99</v>
      </c>
      <c r="B100">
        <f>NEGBINOMDIST(A100,Hoja1!$B$4,Hoja1!$B$3)</f>
        <v>4.101517788501162E-17</v>
      </c>
      <c r="C100">
        <f t="shared" si="5"/>
        <v>1</v>
      </c>
      <c r="D100" t="b">
        <f t="shared" si="6"/>
        <v>0</v>
      </c>
      <c r="E100" t="b">
        <f t="shared" si="8"/>
        <v>0</v>
      </c>
      <c r="F100" t="b">
        <f>IF($C100&lt;Hoja1!$A$15,Hoja2!$A101)</f>
        <v>0</v>
      </c>
      <c r="G100" t="b">
        <f>IF($C100&lt;Hoja1!$A$16,Hoja2!$A101)</f>
        <v>0</v>
      </c>
      <c r="H100" t="b">
        <f>IF($C100&lt;Hoja1!$A$17,Hoja2!$A101)</f>
        <v>0</v>
      </c>
      <c r="I100" t="b">
        <f>IF($C100&lt;Hoja1!$A$18,Hoja2!$A101)</f>
        <v>0</v>
      </c>
      <c r="J100" t="b">
        <f>IF($C100&lt;Hoja1!$A$19,Hoja2!$A101)</f>
        <v>0</v>
      </c>
      <c r="K100" t="b">
        <f>IF($A100=Hoja1!$C$15,Hoja2!$C100)</f>
        <v>0</v>
      </c>
      <c r="L100" t="b">
        <f>IF($A100=Hoja1!$C$16,Hoja2!$C100)</f>
        <v>0</v>
      </c>
      <c r="M100" t="b">
        <f>IF($A100=Hoja1!$C$17,Hoja2!$C100)</f>
        <v>0</v>
      </c>
      <c r="N100" t="b">
        <f>IF($A100=Hoja1!$C$18,Hoja2!$C100)</f>
        <v>0</v>
      </c>
      <c r="O100" t="b">
        <f>IF($A100=Hoja1!$C$19,Hoja2!$C100)</f>
        <v>0</v>
      </c>
    </row>
    <row r="101" spans="1:15" ht="12.75">
      <c r="A101">
        <f t="shared" si="4"/>
        <v>100</v>
      </c>
      <c r="B101">
        <f>NEGBINOMDIST(A101,Hoja1!$B$4,Hoja1!$B$3)</f>
        <v>2.5839562067557366E-17</v>
      </c>
      <c r="C101">
        <f t="shared" si="5"/>
        <v>1</v>
      </c>
      <c r="D101" t="b">
        <f t="shared" si="6"/>
        <v>0</v>
      </c>
      <c r="E101" t="b">
        <f t="shared" si="8"/>
        <v>0</v>
      </c>
      <c r="F101" t="b">
        <f>IF($C101&lt;Hoja1!$A$15,Hoja2!$A102)</f>
        <v>0</v>
      </c>
      <c r="G101" t="b">
        <f>IF($C101&lt;Hoja1!$A$16,Hoja2!$A102)</f>
        <v>0</v>
      </c>
      <c r="H101" t="b">
        <f>IF($C101&lt;Hoja1!$A$17,Hoja2!$A102)</f>
        <v>0</v>
      </c>
      <c r="I101" t="b">
        <f>IF($C101&lt;Hoja1!$A$18,Hoja2!$A102)</f>
        <v>0</v>
      </c>
      <c r="J101" t="b">
        <f>IF($C101&lt;Hoja1!$A$19,Hoja2!$A102)</f>
        <v>0</v>
      </c>
      <c r="K101" t="b">
        <f>IF($A101=Hoja1!$C$15,Hoja2!$C101)</f>
        <v>0</v>
      </c>
      <c r="L101" t="b">
        <f>IF($A101=Hoja1!$C$16,Hoja2!$C101)</f>
        <v>0</v>
      </c>
      <c r="M101" t="b">
        <f>IF($A101=Hoja1!$C$17,Hoja2!$C101)</f>
        <v>0</v>
      </c>
      <c r="N101" t="b">
        <f>IF($A101=Hoja1!$C$18,Hoja2!$C101)</f>
        <v>0</v>
      </c>
      <c r="O101" t="b">
        <f>IF($A101=Hoja1!$C$19,Hoja2!$C101)</f>
        <v>0</v>
      </c>
    </row>
    <row r="102" spans="1:15" ht="12.75">
      <c r="A102">
        <f t="shared" si="4"/>
        <v>101</v>
      </c>
      <c r="B102">
        <f>NEGBINOMDIST(A102,Hoja1!$B$4,Hoja1!$B$3)</f>
        <v>1.6271248985115368E-17</v>
      </c>
      <c r="C102">
        <f t="shared" si="5"/>
        <v>1</v>
      </c>
      <c r="D102" t="b">
        <f t="shared" si="6"/>
        <v>0</v>
      </c>
      <c r="E102" t="b">
        <f t="shared" si="8"/>
        <v>0</v>
      </c>
      <c r="F102" t="b">
        <f>IF($C102&lt;Hoja1!$A$15,Hoja2!$A103)</f>
        <v>0</v>
      </c>
      <c r="G102" t="b">
        <f>IF($C102&lt;Hoja1!$A$16,Hoja2!$A103)</f>
        <v>0</v>
      </c>
      <c r="H102" t="b">
        <f>IF($C102&lt;Hoja1!$A$17,Hoja2!$A103)</f>
        <v>0</v>
      </c>
      <c r="I102" t="b">
        <f>IF($C102&lt;Hoja1!$A$18,Hoja2!$A103)</f>
        <v>0</v>
      </c>
      <c r="J102" t="b">
        <f>IF($C102&lt;Hoja1!$A$19,Hoja2!$A103)</f>
        <v>0</v>
      </c>
      <c r="K102" t="b">
        <f>IF($A102=Hoja1!$C$15,Hoja2!$C102)</f>
        <v>0</v>
      </c>
      <c r="L102" t="b">
        <f>IF($A102=Hoja1!$C$16,Hoja2!$C102)</f>
        <v>0</v>
      </c>
      <c r="M102" t="b">
        <f>IF($A102=Hoja1!$C$17,Hoja2!$C102)</f>
        <v>0</v>
      </c>
      <c r="N102" t="b">
        <f>IF($A102=Hoja1!$C$18,Hoja2!$C102)</f>
        <v>0</v>
      </c>
      <c r="O102" t="b">
        <f>IF($A102=Hoja1!$C$19,Hoja2!$C102)</f>
        <v>0</v>
      </c>
    </row>
    <row r="103" spans="1:15" ht="12.75">
      <c r="A103">
        <f t="shared" si="4"/>
        <v>102</v>
      </c>
      <c r="B103">
        <f>NEGBINOMDIST(A103,Hoja1!$B$4,Hoja1!$B$3)</f>
        <v>1.0241315537690206E-17</v>
      </c>
      <c r="C103">
        <f t="shared" si="5"/>
        <v>1</v>
      </c>
      <c r="D103" t="b">
        <f t="shared" si="6"/>
        <v>0</v>
      </c>
      <c r="E103" t="b">
        <f t="shared" si="8"/>
        <v>0</v>
      </c>
      <c r="F103" t="b">
        <f>IF($C103&lt;Hoja1!$A$15,Hoja2!$A104)</f>
        <v>0</v>
      </c>
      <c r="G103" t="b">
        <f>IF($C103&lt;Hoja1!$A$16,Hoja2!$A104)</f>
        <v>0</v>
      </c>
      <c r="H103" t="b">
        <f>IF($C103&lt;Hoja1!$A$17,Hoja2!$A104)</f>
        <v>0</v>
      </c>
      <c r="I103" t="b">
        <f>IF($C103&lt;Hoja1!$A$18,Hoja2!$A104)</f>
        <v>0</v>
      </c>
      <c r="J103" t="b">
        <f>IF($C103&lt;Hoja1!$A$19,Hoja2!$A104)</f>
        <v>0</v>
      </c>
      <c r="K103" t="b">
        <f>IF($A103=Hoja1!$C$15,Hoja2!$C103)</f>
        <v>0</v>
      </c>
      <c r="L103" t="b">
        <f>IF($A103=Hoja1!$C$16,Hoja2!$C103)</f>
        <v>0</v>
      </c>
      <c r="M103" t="b">
        <f>IF($A103=Hoja1!$C$17,Hoja2!$C103)</f>
        <v>0</v>
      </c>
      <c r="N103" t="b">
        <f>IF($A103=Hoja1!$C$18,Hoja2!$C103)</f>
        <v>0</v>
      </c>
      <c r="O103" t="b">
        <f>IF($A103=Hoja1!$C$19,Hoja2!$C103)</f>
        <v>0</v>
      </c>
    </row>
    <row r="104" spans="1:15" ht="12.75">
      <c r="A104">
        <f t="shared" si="4"/>
        <v>103</v>
      </c>
      <c r="B104">
        <f>NEGBINOMDIST(A104,Hoja1!$B$4,Hoja1!$B$3)</f>
        <v>6.443080066430354E-18</v>
      </c>
      <c r="C104">
        <f t="shared" si="5"/>
        <v>1</v>
      </c>
      <c r="D104" t="b">
        <f t="shared" si="6"/>
        <v>0</v>
      </c>
      <c r="E104" t="b">
        <f t="shared" si="8"/>
        <v>0</v>
      </c>
      <c r="F104" t="b">
        <f>IF($C104&lt;Hoja1!$A$15,Hoja2!$A105)</f>
        <v>0</v>
      </c>
      <c r="G104" t="b">
        <f>IF($C104&lt;Hoja1!$A$16,Hoja2!$A105)</f>
        <v>0</v>
      </c>
      <c r="H104" t="b">
        <f>IF($C104&lt;Hoja1!$A$17,Hoja2!$A105)</f>
        <v>0</v>
      </c>
      <c r="I104" t="b">
        <f>IF($C104&lt;Hoja1!$A$18,Hoja2!$A105)</f>
        <v>0</v>
      </c>
      <c r="J104" t="b">
        <f>IF($C104&lt;Hoja1!$A$19,Hoja2!$A105)</f>
        <v>0</v>
      </c>
      <c r="K104" t="b">
        <f>IF($A104=Hoja1!$C$15,Hoja2!$C104)</f>
        <v>0</v>
      </c>
      <c r="L104" t="b">
        <f>IF($A104=Hoja1!$C$16,Hoja2!$C104)</f>
        <v>0</v>
      </c>
      <c r="M104" t="b">
        <f>IF($A104=Hoja1!$C$17,Hoja2!$C104)</f>
        <v>0</v>
      </c>
      <c r="N104" t="b">
        <f>IF($A104=Hoja1!$C$18,Hoja2!$C104)</f>
        <v>0</v>
      </c>
      <c r="O104" t="b">
        <f>IF($A104=Hoja1!$C$19,Hoja2!$C104)</f>
        <v>0</v>
      </c>
    </row>
    <row r="105" spans="1:15" ht="12.75">
      <c r="A105">
        <f t="shared" si="4"/>
        <v>104</v>
      </c>
      <c r="B105">
        <f>NEGBINOMDIST(A105,Hoja1!$B$4,Hoja1!$B$3)</f>
        <v>4.051706118697559E-18</v>
      </c>
      <c r="C105">
        <f t="shared" si="5"/>
        <v>1</v>
      </c>
      <c r="D105" t="b">
        <f t="shared" si="6"/>
        <v>0</v>
      </c>
      <c r="E105" t="b">
        <f t="shared" si="8"/>
        <v>0</v>
      </c>
      <c r="F105" t="b">
        <f>IF($C105&lt;Hoja1!$A$15,Hoja2!$A106)</f>
        <v>0</v>
      </c>
      <c r="G105" t="b">
        <f>IF($C105&lt;Hoja1!$A$16,Hoja2!$A106)</f>
        <v>0</v>
      </c>
      <c r="H105" t="b">
        <f>IF($C105&lt;Hoja1!$A$17,Hoja2!$A106)</f>
        <v>0</v>
      </c>
      <c r="I105" t="b">
        <f>IF($C105&lt;Hoja1!$A$18,Hoja2!$A106)</f>
        <v>0</v>
      </c>
      <c r="J105" t="b">
        <f>IF($C105&lt;Hoja1!$A$19,Hoja2!$A106)</f>
        <v>0</v>
      </c>
      <c r="K105" t="b">
        <f>IF($A105=Hoja1!$C$15,Hoja2!$C105)</f>
        <v>0</v>
      </c>
      <c r="L105" t="b">
        <f>IF($A105=Hoja1!$C$16,Hoja2!$C105)</f>
        <v>0</v>
      </c>
      <c r="M105" t="b">
        <f>IF($A105=Hoja1!$C$17,Hoja2!$C105)</f>
        <v>0</v>
      </c>
      <c r="N105" t="b">
        <f>IF($A105=Hoja1!$C$18,Hoja2!$C105)</f>
        <v>0</v>
      </c>
      <c r="O105" t="b">
        <f>IF($A105=Hoja1!$C$19,Hoja2!$C105)</f>
        <v>0</v>
      </c>
    </row>
    <row r="106" spans="1:15" ht="12.75">
      <c r="A106">
        <f t="shared" si="4"/>
        <v>105</v>
      </c>
      <c r="B106">
        <f>NEGBINOMDIST(A106,Hoja1!$B$4,Hoja1!$B$3)</f>
        <v>2.5467867031813095E-18</v>
      </c>
      <c r="C106">
        <f t="shared" si="5"/>
        <v>1</v>
      </c>
      <c r="D106" t="b">
        <f t="shared" si="6"/>
        <v>0</v>
      </c>
      <c r="E106" t="b">
        <f t="shared" si="8"/>
        <v>0</v>
      </c>
      <c r="F106" t="b">
        <f>IF($C106&lt;Hoja1!$A$15,Hoja2!$A107)</f>
        <v>0</v>
      </c>
      <c r="G106" t="b">
        <f>IF($C106&lt;Hoja1!$A$16,Hoja2!$A107)</f>
        <v>0</v>
      </c>
      <c r="H106" t="b">
        <f>IF($C106&lt;Hoja1!$A$17,Hoja2!$A107)</f>
        <v>0</v>
      </c>
      <c r="I106" t="b">
        <f>IF($C106&lt;Hoja1!$A$18,Hoja2!$A107)</f>
        <v>0</v>
      </c>
      <c r="J106" t="b">
        <f>IF($C106&lt;Hoja1!$A$19,Hoja2!$A107)</f>
        <v>0</v>
      </c>
      <c r="K106" t="b">
        <f>IF($A106=Hoja1!$C$15,Hoja2!$C106)</f>
        <v>0</v>
      </c>
      <c r="L106" t="b">
        <f>IF($A106=Hoja1!$C$16,Hoja2!$C106)</f>
        <v>0</v>
      </c>
      <c r="M106" t="b">
        <f>IF($A106=Hoja1!$C$17,Hoja2!$C106)</f>
        <v>0</v>
      </c>
      <c r="N106" t="b">
        <f>IF($A106=Hoja1!$C$18,Hoja2!$C106)</f>
        <v>0</v>
      </c>
      <c r="O106" t="b">
        <f>IF($A106=Hoja1!$C$19,Hoja2!$C106)</f>
        <v>0</v>
      </c>
    </row>
    <row r="107" spans="1:15" ht="12.75">
      <c r="A107">
        <f t="shared" si="4"/>
        <v>106</v>
      </c>
      <c r="B107">
        <f>NEGBINOMDIST(A107,Hoja1!$B$4,Hoja1!$B$3)</f>
        <v>1.6001508908667504E-18</v>
      </c>
      <c r="C107">
        <f t="shared" si="5"/>
        <v>1</v>
      </c>
      <c r="D107" t="b">
        <f t="shared" si="6"/>
        <v>0</v>
      </c>
      <c r="E107" t="b">
        <f t="shared" si="8"/>
        <v>0</v>
      </c>
      <c r="F107" t="b">
        <f>IF($C107&lt;Hoja1!$A$15,Hoja2!$A108)</f>
        <v>0</v>
      </c>
      <c r="G107" t="b">
        <f>IF($C107&lt;Hoja1!$A$16,Hoja2!$A108)</f>
        <v>0</v>
      </c>
      <c r="H107" t="b">
        <f>IF($C107&lt;Hoja1!$A$17,Hoja2!$A108)</f>
        <v>0</v>
      </c>
      <c r="I107" t="b">
        <f>IF($C107&lt;Hoja1!$A$18,Hoja2!$A108)</f>
        <v>0</v>
      </c>
      <c r="J107" t="b">
        <f>IF($C107&lt;Hoja1!$A$19,Hoja2!$A108)</f>
        <v>0</v>
      </c>
      <c r="K107" t="b">
        <f>IF($A107=Hoja1!$C$15,Hoja2!$C107)</f>
        <v>0</v>
      </c>
      <c r="L107" t="b">
        <f>IF($A107=Hoja1!$C$16,Hoja2!$C107)</f>
        <v>0</v>
      </c>
      <c r="M107" t="b">
        <f>IF($A107=Hoja1!$C$17,Hoja2!$C107)</f>
        <v>0</v>
      </c>
      <c r="N107" t="b">
        <f>IF($A107=Hoja1!$C$18,Hoja2!$C107)</f>
        <v>0</v>
      </c>
      <c r="O107" t="b">
        <f>IF($A107=Hoja1!$C$19,Hoja2!$C107)</f>
        <v>0</v>
      </c>
    </row>
    <row r="108" spans="1:15" ht="12.75">
      <c r="A108">
        <f t="shared" si="4"/>
        <v>107</v>
      </c>
      <c r="B108">
        <f>NEGBINOMDIST(A108,Hoja1!$B$4,Hoja1!$B$3)</f>
        <v>1.0049545781892135E-18</v>
      </c>
      <c r="C108">
        <f t="shared" si="5"/>
        <v>1</v>
      </c>
      <c r="D108" t="b">
        <f t="shared" si="6"/>
        <v>0</v>
      </c>
      <c r="E108" t="b">
        <f t="shared" si="8"/>
        <v>0</v>
      </c>
      <c r="F108" t="b">
        <f>IF($C108&lt;Hoja1!$A$15,Hoja2!$A109)</f>
        <v>0</v>
      </c>
      <c r="G108" t="b">
        <f>IF($C108&lt;Hoja1!$A$16,Hoja2!$A109)</f>
        <v>0</v>
      </c>
      <c r="H108" t="b">
        <f>IF($C108&lt;Hoja1!$A$17,Hoja2!$A109)</f>
        <v>0</v>
      </c>
      <c r="I108" t="b">
        <f>IF($C108&lt;Hoja1!$A$18,Hoja2!$A109)</f>
        <v>0</v>
      </c>
      <c r="J108" t="b">
        <f>IF($C108&lt;Hoja1!$A$19,Hoja2!$A109)</f>
        <v>0</v>
      </c>
      <c r="K108" t="b">
        <f>IF($A108=Hoja1!$C$15,Hoja2!$C108)</f>
        <v>0</v>
      </c>
      <c r="L108" t="b">
        <f>IF($A108=Hoja1!$C$16,Hoja2!$C108)</f>
        <v>0</v>
      </c>
      <c r="M108" t="b">
        <f>IF($A108=Hoja1!$C$17,Hoja2!$C108)</f>
        <v>0</v>
      </c>
      <c r="N108" t="b">
        <f>IF($A108=Hoja1!$C$18,Hoja2!$C108)</f>
        <v>0</v>
      </c>
      <c r="O108" t="b">
        <f>IF($A108=Hoja1!$C$19,Hoja2!$C108)</f>
        <v>0</v>
      </c>
    </row>
    <row r="109" spans="1:15" ht="12.75">
      <c r="A109">
        <f t="shared" si="4"/>
        <v>108</v>
      </c>
      <c r="B109">
        <f>NEGBINOMDIST(A109,Hoja1!$B$4,Hoja1!$B$3)</f>
        <v>6.308881518632296E-19</v>
      </c>
      <c r="C109">
        <f t="shared" si="5"/>
        <v>1</v>
      </c>
      <c r="D109" t="b">
        <f t="shared" si="6"/>
        <v>0</v>
      </c>
      <c r="E109" t="b">
        <f t="shared" si="8"/>
        <v>0</v>
      </c>
      <c r="F109" t="b">
        <f>IF($C109&lt;Hoja1!$A$15,Hoja2!$A110)</f>
        <v>0</v>
      </c>
      <c r="G109" t="b">
        <f>IF($C109&lt;Hoja1!$A$16,Hoja2!$A110)</f>
        <v>0</v>
      </c>
      <c r="H109" t="b">
        <f>IF($C109&lt;Hoja1!$A$17,Hoja2!$A110)</f>
        <v>0</v>
      </c>
      <c r="I109" t="b">
        <f>IF($C109&lt;Hoja1!$A$18,Hoja2!$A110)</f>
        <v>0</v>
      </c>
      <c r="J109" t="b">
        <f>IF($C109&lt;Hoja1!$A$19,Hoja2!$A110)</f>
        <v>0</v>
      </c>
      <c r="K109" t="b">
        <f>IF($A109=Hoja1!$C$15,Hoja2!$C109)</f>
        <v>0</v>
      </c>
      <c r="L109" t="b">
        <f>IF($A109=Hoja1!$C$16,Hoja2!$C109)</f>
        <v>0</v>
      </c>
      <c r="M109" t="b">
        <f>IF($A109=Hoja1!$C$17,Hoja2!$C109)</f>
        <v>0</v>
      </c>
      <c r="N109" t="b">
        <f>IF($A109=Hoja1!$C$18,Hoja2!$C109)</f>
        <v>0</v>
      </c>
      <c r="O109" t="b">
        <f>IF($A109=Hoja1!$C$19,Hoja2!$C109)</f>
        <v>0</v>
      </c>
    </row>
    <row r="110" spans="1:15" ht="12.75">
      <c r="A110">
        <f t="shared" si="4"/>
        <v>109</v>
      </c>
      <c r="B110">
        <f>NEGBINOMDIST(A110,Hoja1!$B$4,Hoja1!$B$3)</f>
        <v>3.9589678520591454E-19</v>
      </c>
      <c r="C110">
        <f t="shared" si="5"/>
        <v>1</v>
      </c>
      <c r="D110" t="b">
        <f t="shared" si="6"/>
        <v>0</v>
      </c>
      <c r="E110" t="b">
        <f t="shared" si="8"/>
        <v>0</v>
      </c>
      <c r="F110" t="b">
        <f>IF($C110&lt;Hoja1!$A$15,Hoja2!$A111)</f>
        <v>0</v>
      </c>
      <c r="G110" t="b">
        <f>IF($C110&lt;Hoja1!$A$16,Hoja2!$A111)</f>
        <v>0</v>
      </c>
      <c r="H110" t="b">
        <f>IF($C110&lt;Hoja1!$A$17,Hoja2!$A111)</f>
        <v>0</v>
      </c>
      <c r="I110" t="b">
        <f>IF($C110&lt;Hoja1!$A$18,Hoja2!$A111)</f>
        <v>0</v>
      </c>
      <c r="J110" t="b">
        <f>IF($C110&lt;Hoja1!$A$19,Hoja2!$A111)</f>
        <v>0</v>
      </c>
      <c r="K110" t="b">
        <f>IF($A110=Hoja1!$C$15,Hoja2!$C110)</f>
        <v>0</v>
      </c>
      <c r="L110" t="b">
        <f>IF($A110=Hoja1!$C$16,Hoja2!$C110)</f>
        <v>0</v>
      </c>
      <c r="M110" t="b">
        <f>IF($A110=Hoja1!$C$17,Hoja2!$C110)</f>
        <v>0</v>
      </c>
      <c r="N110" t="b">
        <f>IF($A110=Hoja1!$C$18,Hoja2!$C110)</f>
        <v>0</v>
      </c>
      <c r="O110" t="b">
        <f>IF($A110=Hoja1!$C$19,Hoja2!$C110)</f>
        <v>0</v>
      </c>
    </row>
    <row r="111" spans="1:15" ht="12.75">
      <c r="A111">
        <f t="shared" si="4"/>
        <v>110</v>
      </c>
      <c r="B111">
        <f>NEGBINOMDIST(A111,Hoja1!$B$4,Hoja1!$B$3)</f>
        <v>2.483352561746196E-19</v>
      </c>
      <c r="C111">
        <f t="shared" si="5"/>
        <v>1</v>
      </c>
      <c r="D111" t="b">
        <f t="shared" si="6"/>
        <v>0</v>
      </c>
      <c r="E111" t="b">
        <f t="shared" si="8"/>
        <v>0</v>
      </c>
      <c r="F111" t="b">
        <f>IF($C111&lt;Hoja1!$A$15,Hoja2!$A112)</f>
        <v>0</v>
      </c>
      <c r="G111" t="b">
        <f>IF($C111&lt;Hoja1!$A$16,Hoja2!$A112)</f>
        <v>0</v>
      </c>
      <c r="H111" t="b">
        <f>IF($C111&lt;Hoja1!$A$17,Hoja2!$A112)</f>
        <v>0</v>
      </c>
      <c r="I111" t="b">
        <f>IF($C111&lt;Hoja1!$A$18,Hoja2!$A112)</f>
        <v>0</v>
      </c>
      <c r="J111" t="b">
        <f>IF($C111&lt;Hoja1!$A$19,Hoja2!$A112)</f>
        <v>0</v>
      </c>
      <c r="K111" t="b">
        <f>IF($A111=Hoja1!$C$15,Hoja2!$C111)</f>
        <v>0</v>
      </c>
      <c r="L111" t="b">
        <f>IF($A111=Hoja1!$C$16,Hoja2!$C111)</f>
        <v>0</v>
      </c>
      <c r="M111" t="b">
        <f>IF($A111=Hoja1!$C$17,Hoja2!$C111)</f>
        <v>0</v>
      </c>
      <c r="N111" t="b">
        <f>IF($A111=Hoja1!$C$18,Hoja2!$C111)</f>
        <v>0</v>
      </c>
      <c r="O111" t="b">
        <f>IF($A111=Hoja1!$C$19,Hoja2!$C111)</f>
        <v>0</v>
      </c>
    </row>
    <row r="112" spans="1:15" ht="12.75">
      <c r="A112">
        <f t="shared" si="4"/>
        <v>111</v>
      </c>
      <c r="B112">
        <f>NEGBINOMDIST(A112,Hoja1!$B$4,Hoja1!$B$3)</f>
        <v>1.5571291738516717E-19</v>
      </c>
      <c r="C112">
        <f t="shared" si="5"/>
        <v>1</v>
      </c>
      <c r="D112" t="b">
        <f t="shared" si="6"/>
        <v>0</v>
      </c>
      <c r="E112" t="b">
        <f t="shared" si="8"/>
        <v>0</v>
      </c>
      <c r="F112" t="b">
        <f>IF($C112&lt;Hoja1!$A$15,Hoja2!$A113)</f>
        <v>0</v>
      </c>
      <c r="G112" t="b">
        <f>IF($C112&lt;Hoja1!$A$16,Hoja2!$A113)</f>
        <v>0</v>
      </c>
      <c r="H112" t="b">
        <f>IF($C112&lt;Hoja1!$A$17,Hoja2!$A113)</f>
        <v>0</v>
      </c>
      <c r="I112" t="b">
        <f>IF($C112&lt;Hoja1!$A$18,Hoja2!$A113)</f>
        <v>0</v>
      </c>
      <c r="J112" t="b">
        <f>IF($C112&lt;Hoja1!$A$19,Hoja2!$A113)</f>
        <v>0</v>
      </c>
      <c r="K112" t="b">
        <f>IF($A112=Hoja1!$C$15,Hoja2!$C112)</f>
        <v>0</v>
      </c>
      <c r="L112" t="b">
        <f>IF($A112=Hoja1!$C$16,Hoja2!$C112)</f>
        <v>0</v>
      </c>
      <c r="M112" t="b">
        <f>IF($A112=Hoja1!$C$17,Hoja2!$C112)</f>
        <v>0</v>
      </c>
      <c r="N112" t="b">
        <f>IF($A112=Hoja1!$C$18,Hoja2!$C112)</f>
        <v>0</v>
      </c>
      <c r="O112" t="b">
        <f>IF($A112=Hoja1!$C$19,Hoja2!$C112)</f>
        <v>0</v>
      </c>
    </row>
    <row r="113" spans="1:15" ht="12.75">
      <c r="A113">
        <f t="shared" si="4"/>
        <v>112</v>
      </c>
      <c r="B113">
        <f>NEGBINOMDIST(A113,Hoja1!$B$4,Hoja1!$B$3)</f>
        <v>9.759863214677394E-20</v>
      </c>
      <c r="C113">
        <f t="shared" si="5"/>
        <v>1</v>
      </c>
      <c r="D113" t="b">
        <f t="shared" si="6"/>
        <v>0</v>
      </c>
      <c r="E113" t="b">
        <f t="shared" si="8"/>
        <v>0</v>
      </c>
      <c r="F113" t="b">
        <f>IF($C113&lt;Hoja1!$A$15,Hoja2!$A114)</f>
        <v>0</v>
      </c>
      <c r="G113" t="b">
        <f>IF($C113&lt;Hoja1!$A$16,Hoja2!$A114)</f>
        <v>0</v>
      </c>
      <c r="H113" t="b">
        <f>IF($C113&lt;Hoja1!$A$17,Hoja2!$A114)</f>
        <v>0</v>
      </c>
      <c r="I113" t="b">
        <f>IF($C113&lt;Hoja1!$A$18,Hoja2!$A114)</f>
        <v>0</v>
      </c>
      <c r="J113" t="b">
        <f>IF($C113&lt;Hoja1!$A$19,Hoja2!$A114)</f>
        <v>0</v>
      </c>
      <c r="K113" t="b">
        <f>IF($A113=Hoja1!$C$15,Hoja2!$C113)</f>
        <v>0</v>
      </c>
      <c r="L113" t="b">
        <f>IF($A113=Hoja1!$C$16,Hoja2!$C113)</f>
        <v>0</v>
      </c>
      <c r="M113" t="b">
        <f>IF($A113=Hoja1!$C$17,Hoja2!$C113)</f>
        <v>0</v>
      </c>
      <c r="N113" t="b">
        <f>IF($A113=Hoja1!$C$18,Hoja2!$C113)</f>
        <v>0</v>
      </c>
      <c r="O113" t="b">
        <f>IF($A113=Hoja1!$C$19,Hoja2!$C113)</f>
        <v>0</v>
      </c>
    </row>
    <row r="114" spans="1:15" ht="12.75">
      <c r="A114">
        <f t="shared" si="4"/>
        <v>113</v>
      </c>
      <c r="B114">
        <f>NEGBINOMDIST(A114,Hoja1!$B$4,Hoja1!$B$3)</f>
        <v>6.115029341585495E-20</v>
      </c>
      <c r="C114">
        <f t="shared" si="5"/>
        <v>1</v>
      </c>
      <c r="D114" t="b">
        <f t="shared" si="6"/>
        <v>0</v>
      </c>
      <c r="E114" t="b">
        <f t="shared" si="8"/>
        <v>0</v>
      </c>
      <c r="F114" t="b">
        <f>IF($C114&lt;Hoja1!$A$15,Hoja2!$A115)</f>
        <v>0</v>
      </c>
      <c r="G114" t="b">
        <f>IF($C114&lt;Hoja1!$A$16,Hoja2!$A115)</f>
        <v>0</v>
      </c>
      <c r="H114" t="b">
        <f>IF($C114&lt;Hoja1!$A$17,Hoja2!$A115)</f>
        <v>0</v>
      </c>
      <c r="I114" t="b">
        <f>IF($C114&lt;Hoja1!$A$18,Hoja2!$A115)</f>
        <v>0</v>
      </c>
      <c r="J114" t="b">
        <f>IF($C114&lt;Hoja1!$A$19,Hoja2!$A115)</f>
        <v>0</v>
      </c>
      <c r="K114" t="b">
        <f>IF($A114=Hoja1!$C$15,Hoja2!$C114)</f>
        <v>0</v>
      </c>
      <c r="L114" t="b">
        <f>IF($A114=Hoja1!$C$16,Hoja2!$C114)</f>
        <v>0</v>
      </c>
      <c r="M114" t="b">
        <f>IF($A114=Hoja1!$C$17,Hoja2!$C114)</f>
        <v>0</v>
      </c>
      <c r="N114" t="b">
        <f>IF($A114=Hoja1!$C$18,Hoja2!$C114)</f>
        <v>0</v>
      </c>
      <c r="O114" t="b">
        <f>IF($A114=Hoja1!$C$19,Hoja2!$C114)</f>
        <v>0</v>
      </c>
    </row>
    <row r="115" spans="1:15" ht="12.75">
      <c r="A115">
        <f t="shared" si="4"/>
        <v>114</v>
      </c>
      <c r="B115">
        <f>NEGBINOMDIST(A115,Hoja1!$B$4,Hoja1!$B$3)</f>
        <v>3.8299394297298703E-20</v>
      </c>
      <c r="C115">
        <f t="shared" si="5"/>
        <v>1</v>
      </c>
      <c r="D115" t="b">
        <f t="shared" si="6"/>
        <v>0</v>
      </c>
      <c r="E115" t="b">
        <f t="shared" si="8"/>
        <v>0</v>
      </c>
      <c r="F115" t="b">
        <f>IF($C115&lt;Hoja1!$A$15,Hoja2!$A116)</f>
        <v>0</v>
      </c>
      <c r="G115" t="b">
        <f>IF($C115&lt;Hoja1!$A$16,Hoja2!$A116)</f>
        <v>0</v>
      </c>
      <c r="H115" t="b">
        <f>IF($C115&lt;Hoja1!$A$17,Hoja2!$A116)</f>
        <v>0</v>
      </c>
      <c r="I115" t="b">
        <f>IF($C115&lt;Hoja1!$A$18,Hoja2!$A116)</f>
        <v>0</v>
      </c>
      <c r="J115" t="b">
        <f>IF($C115&lt;Hoja1!$A$19,Hoja2!$A116)</f>
        <v>0</v>
      </c>
      <c r="K115" t="b">
        <f>IF($A115=Hoja1!$C$15,Hoja2!$C115)</f>
        <v>0</v>
      </c>
      <c r="L115" t="b">
        <f>IF($A115=Hoja1!$C$16,Hoja2!$C115)</f>
        <v>0</v>
      </c>
      <c r="M115" t="b">
        <f>IF($A115=Hoja1!$C$17,Hoja2!$C115)</f>
        <v>0</v>
      </c>
      <c r="N115" t="b">
        <f>IF($A115=Hoja1!$C$18,Hoja2!$C115)</f>
        <v>0</v>
      </c>
      <c r="O115" t="b">
        <f>IF($A115=Hoja1!$C$19,Hoja2!$C115)</f>
        <v>0</v>
      </c>
    </row>
    <row r="116" spans="1:15" ht="12.75">
      <c r="A116">
        <f aca="true" t="shared" si="9" ref="A116:A179">+A115+1</f>
        <v>115</v>
      </c>
      <c r="B116">
        <f>NEGBINOMDIST(A116,Hoja1!$B$4,Hoja1!$B$3)</f>
        <v>2.397875121222184E-20</v>
      </c>
      <c r="C116">
        <f aca="true" t="shared" si="10" ref="C116:C179">+C115+B116</f>
        <v>1</v>
      </c>
      <c r="D116" t="b">
        <f t="shared" si="6"/>
        <v>0</v>
      </c>
      <c r="E116" t="b">
        <f>IF(C116&lt;1/2,A117)</f>
        <v>0</v>
      </c>
      <c r="F116" t="b">
        <f>IF($C116&lt;Hoja1!$A$15,Hoja2!$A117)</f>
        <v>0</v>
      </c>
      <c r="G116" t="b">
        <f>IF($C116&lt;Hoja1!$A$16,Hoja2!$A117)</f>
        <v>0</v>
      </c>
      <c r="H116" t="b">
        <f>IF($C116&lt;Hoja1!$A$17,Hoja2!$A117)</f>
        <v>0</v>
      </c>
      <c r="I116" t="b">
        <f>IF($C116&lt;Hoja1!$A$18,Hoja2!$A117)</f>
        <v>0</v>
      </c>
      <c r="J116" t="b">
        <f>IF($C116&lt;Hoja1!$A$19,Hoja2!$A117)</f>
        <v>0</v>
      </c>
      <c r="K116" t="b">
        <f>IF($A116=Hoja1!$C$15,Hoja2!$C116)</f>
        <v>0</v>
      </c>
      <c r="L116" t="b">
        <f>IF($A116=Hoja1!$C$16,Hoja2!$C116)</f>
        <v>0</v>
      </c>
      <c r="M116" t="b">
        <f>IF($A116=Hoja1!$C$17,Hoja2!$C116)</f>
        <v>0</v>
      </c>
      <c r="N116" t="b">
        <f>IF($A116=Hoja1!$C$18,Hoja2!$C116)</f>
        <v>0</v>
      </c>
      <c r="O116" t="b">
        <f>IF($A116=Hoja1!$C$19,Hoja2!$C116)</f>
        <v>0</v>
      </c>
    </row>
    <row r="117" spans="1:15" ht="12.75">
      <c r="A117">
        <f t="shared" si="9"/>
        <v>116</v>
      </c>
      <c r="B117">
        <f>NEGBINOMDIST(A117,Hoja1!$B$4,Hoja1!$B$3)</f>
        <v>1.500739084489049E-20</v>
      </c>
      <c r="C117">
        <f t="shared" si="10"/>
        <v>1</v>
      </c>
      <c r="D117" t="b">
        <f t="shared" si="6"/>
        <v>0</v>
      </c>
      <c r="E117" t="b">
        <f t="shared" si="8"/>
        <v>0</v>
      </c>
      <c r="F117" t="b">
        <f>IF($C117&lt;Hoja1!$A$15,Hoja2!$A118)</f>
        <v>0</v>
      </c>
      <c r="G117" t="b">
        <f>IF($C117&lt;Hoja1!$A$16,Hoja2!$A118)</f>
        <v>0</v>
      </c>
      <c r="H117" t="b">
        <f>IF($C117&lt;Hoja1!$A$17,Hoja2!$A118)</f>
        <v>0</v>
      </c>
      <c r="I117" t="b">
        <f>IF($C117&lt;Hoja1!$A$18,Hoja2!$A118)</f>
        <v>0</v>
      </c>
      <c r="J117" t="b">
        <f>IF($C117&lt;Hoja1!$A$19,Hoja2!$A118)</f>
        <v>0</v>
      </c>
      <c r="K117" t="b">
        <f>IF($A117=Hoja1!$C$15,Hoja2!$C117)</f>
        <v>0</v>
      </c>
      <c r="L117" t="b">
        <f>IF($A117=Hoja1!$C$16,Hoja2!$C117)</f>
        <v>0</v>
      </c>
      <c r="M117" t="b">
        <f>IF($A117=Hoja1!$C$17,Hoja2!$C117)</f>
        <v>0</v>
      </c>
      <c r="N117" t="b">
        <f>IF($A117=Hoja1!$C$18,Hoja2!$C117)</f>
        <v>0</v>
      </c>
      <c r="O117" t="b">
        <f>IF($A117=Hoja1!$C$19,Hoja2!$C117)</f>
        <v>0</v>
      </c>
    </row>
    <row r="118" spans="1:15" ht="12.75">
      <c r="A118">
        <f t="shared" si="9"/>
        <v>117</v>
      </c>
      <c r="B118">
        <f>NEGBINOMDIST(A118,Hoja1!$B$4,Hoja1!$B$3)</f>
        <v>9.389239400393039E-21</v>
      </c>
      <c r="C118">
        <f t="shared" si="10"/>
        <v>1</v>
      </c>
      <c r="D118" t="b">
        <f t="shared" si="6"/>
        <v>0</v>
      </c>
      <c r="E118" t="b">
        <f t="shared" si="8"/>
        <v>0</v>
      </c>
      <c r="F118" t="b">
        <f>IF($C118&lt;Hoja1!$A$15,Hoja2!$A119)</f>
        <v>0</v>
      </c>
      <c r="G118" t="b">
        <f>IF($C118&lt;Hoja1!$A$16,Hoja2!$A119)</f>
        <v>0</v>
      </c>
      <c r="H118" t="b">
        <f>IF($C118&lt;Hoja1!$A$17,Hoja2!$A119)</f>
        <v>0</v>
      </c>
      <c r="I118" t="b">
        <f>IF($C118&lt;Hoja1!$A$18,Hoja2!$A119)</f>
        <v>0</v>
      </c>
      <c r="J118" t="b">
        <f>IF($C118&lt;Hoja1!$A$19,Hoja2!$A119)</f>
        <v>0</v>
      </c>
      <c r="K118" t="b">
        <f>IF($A118=Hoja1!$C$15,Hoja2!$C118)</f>
        <v>0</v>
      </c>
      <c r="L118" t="b">
        <f>IF($A118=Hoja1!$C$16,Hoja2!$C118)</f>
        <v>0</v>
      </c>
      <c r="M118" t="b">
        <f>IF($A118=Hoja1!$C$17,Hoja2!$C118)</f>
        <v>0</v>
      </c>
      <c r="N118" t="b">
        <f>IF($A118=Hoja1!$C$18,Hoja2!$C118)</f>
        <v>0</v>
      </c>
      <c r="O118" t="b">
        <f>IF($A118=Hoja1!$C$19,Hoja2!$C118)</f>
        <v>0</v>
      </c>
    </row>
    <row r="119" spans="1:15" ht="12.75">
      <c r="A119">
        <f t="shared" si="9"/>
        <v>118</v>
      </c>
      <c r="B119">
        <f>NEGBINOMDIST(A119,Hoja1!$B$4,Hoja1!$B$3)</f>
        <v>5.872253116517016E-21</v>
      </c>
      <c r="C119">
        <f t="shared" si="10"/>
        <v>1</v>
      </c>
      <c r="D119" t="b">
        <f t="shared" si="6"/>
        <v>0</v>
      </c>
      <c r="E119" t="b">
        <f t="shared" si="8"/>
        <v>0</v>
      </c>
      <c r="F119" t="b">
        <f>IF($C119&lt;Hoja1!$A$15,Hoja2!$A120)</f>
        <v>0</v>
      </c>
      <c r="G119" t="b">
        <f>IF($C119&lt;Hoja1!$A$16,Hoja2!$A120)</f>
        <v>0</v>
      </c>
      <c r="H119" t="b">
        <f>IF($C119&lt;Hoja1!$A$17,Hoja2!$A120)</f>
        <v>0</v>
      </c>
      <c r="I119" t="b">
        <f>IF($C119&lt;Hoja1!$A$18,Hoja2!$A120)</f>
        <v>0</v>
      </c>
      <c r="J119" t="b">
        <f>IF($C119&lt;Hoja1!$A$19,Hoja2!$A120)</f>
        <v>0</v>
      </c>
      <c r="K119" t="b">
        <f>IF($A119=Hoja1!$C$15,Hoja2!$C119)</f>
        <v>0</v>
      </c>
      <c r="L119" t="b">
        <f>IF($A119=Hoja1!$C$16,Hoja2!$C119)</f>
        <v>0</v>
      </c>
      <c r="M119" t="b">
        <f>IF($A119=Hoja1!$C$17,Hoja2!$C119)</f>
        <v>0</v>
      </c>
      <c r="N119" t="b">
        <f>IF($A119=Hoja1!$C$18,Hoja2!$C119)</f>
        <v>0</v>
      </c>
      <c r="O119" t="b">
        <f>IF($A119=Hoja1!$C$19,Hoja2!$C119)</f>
        <v>0</v>
      </c>
    </row>
    <row r="120" spans="1:15" ht="12.75">
      <c r="A120">
        <f t="shared" si="9"/>
        <v>119</v>
      </c>
      <c r="B120">
        <f>NEGBINOMDIST(A120,Hoja1!$B$4,Hoja1!$B$3)</f>
        <v>3.671391864444259E-21</v>
      </c>
      <c r="C120">
        <f t="shared" si="10"/>
        <v>1</v>
      </c>
      <c r="D120" t="b">
        <f t="shared" si="6"/>
        <v>0</v>
      </c>
      <c r="E120" t="b">
        <f>IF(C120&lt;1/2,A121)</f>
        <v>0</v>
      </c>
      <c r="F120" t="b">
        <f>IF($C120&lt;Hoja1!$A$15,Hoja2!$A121)</f>
        <v>0</v>
      </c>
      <c r="G120" t="b">
        <f>IF($C120&lt;Hoja1!$A$16,Hoja2!$A121)</f>
        <v>0</v>
      </c>
      <c r="H120" t="b">
        <f>IF($C120&lt;Hoja1!$A$17,Hoja2!$A121)</f>
        <v>0</v>
      </c>
      <c r="I120" t="b">
        <f>IF($C120&lt;Hoja1!$A$18,Hoja2!$A121)</f>
        <v>0</v>
      </c>
      <c r="J120" t="b">
        <f>IF($C120&lt;Hoja1!$A$19,Hoja2!$A121)</f>
        <v>0</v>
      </c>
      <c r="K120" t="b">
        <f>IF($A120=Hoja1!$C$15,Hoja2!$C120)</f>
        <v>0</v>
      </c>
      <c r="L120" t="b">
        <f>IF($A120=Hoja1!$C$16,Hoja2!$C120)</f>
        <v>0</v>
      </c>
      <c r="M120" t="b">
        <f>IF($A120=Hoja1!$C$17,Hoja2!$C120)</f>
        <v>0</v>
      </c>
      <c r="N120" t="b">
        <f>IF($A120=Hoja1!$C$18,Hoja2!$C120)</f>
        <v>0</v>
      </c>
      <c r="O120" t="b">
        <f>IF($A120=Hoja1!$C$19,Hoja2!$C120)</f>
        <v>0</v>
      </c>
    </row>
    <row r="121" spans="1:15" ht="12.75">
      <c r="A121">
        <f t="shared" si="9"/>
        <v>120</v>
      </c>
      <c r="B121">
        <f>NEGBINOMDIST(A121,Hoja1!$B$4,Hoja1!$B$3)</f>
        <v>2.2946199152776495E-21</v>
      </c>
      <c r="C121">
        <f t="shared" si="10"/>
        <v>1</v>
      </c>
      <c r="D121" t="b">
        <f t="shared" si="6"/>
        <v>0</v>
      </c>
      <c r="E121" t="b">
        <f aca="true" t="shared" si="11" ref="E121:E143">IF(C121&lt;1/2,A122)</f>
        <v>0</v>
      </c>
      <c r="F121" t="b">
        <f>IF($C121&lt;Hoja1!$A$15,Hoja2!$A122)</f>
        <v>0</v>
      </c>
      <c r="G121" t="b">
        <f>IF($C121&lt;Hoja1!$A$16,Hoja2!$A122)</f>
        <v>0</v>
      </c>
      <c r="H121" t="b">
        <f>IF($C121&lt;Hoja1!$A$17,Hoja2!$A122)</f>
        <v>0</v>
      </c>
      <c r="I121" t="b">
        <f>IF($C121&lt;Hoja1!$A$18,Hoja2!$A122)</f>
        <v>0</v>
      </c>
      <c r="J121" t="b">
        <f>IF($C121&lt;Hoja1!$A$19,Hoja2!$A122)</f>
        <v>0</v>
      </c>
      <c r="K121" t="b">
        <f>IF($A121=Hoja1!$C$15,Hoja2!$C121)</f>
        <v>0</v>
      </c>
      <c r="L121" t="b">
        <f>IF($A121=Hoja1!$C$16,Hoja2!$C121)</f>
        <v>0</v>
      </c>
      <c r="M121" t="b">
        <f>IF($A121=Hoja1!$C$17,Hoja2!$C121)</f>
        <v>0</v>
      </c>
      <c r="N121" t="b">
        <f>IF($A121=Hoja1!$C$18,Hoja2!$C121)</f>
        <v>0</v>
      </c>
      <c r="O121" t="b">
        <f>IF($A121=Hoja1!$C$19,Hoja2!$C121)</f>
        <v>0</v>
      </c>
    </row>
    <row r="122" spans="1:15" ht="12.75">
      <c r="A122">
        <f t="shared" si="9"/>
        <v>121</v>
      </c>
      <c r="B122">
        <f>NEGBINOMDIST(A122,Hoja1!$B$4,Hoja1!$B$3)</f>
        <v>1.4336633520247165E-21</v>
      </c>
      <c r="C122">
        <f t="shared" si="10"/>
        <v>1</v>
      </c>
      <c r="D122" t="b">
        <f t="shared" si="6"/>
        <v>0</v>
      </c>
      <c r="E122" t="b">
        <f t="shared" si="11"/>
        <v>0</v>
      </c>
      <c r="F122" t="b">
        <f>IF($C122&lt;Hoja1!$A$15,Hoja2!$A123)</f>
        <v>0</v>
      </c>
      <c r="G122" t="b">
        <f>IF($C122&lt;Hoja1!$A$16,Hoja2!$A123)</f>
        <v>0</v>
      </c>
      <c r="H122" t="b">
        <f>IF($C122&lt;Hoja1!$A$17,Hoja2!$A123)</f>
        <v>0</v>
      </c>
      <c r="I122" t="b">
        <f>IF($C122&lt;Hoja1!$A$18,Hoja2!$A123)</f>
        <v>0</v>
      </c>
      <c r="J122" t="b">
        <f>IF($C122&lt;Hoja1!$A$19,Hoja2!$A123)</f>
        <v>0</v>
      </c>
      <c r="K122" t="b">
        <f>IF($A122=Hoja1!$C$15,Hoja2!$C122)</f>
        <v>0</v>
      </c>
      <c r="L122" t="b">
        <f>IF($A122=Hoja1!$C$16,Hoja2!$C122)</f>
        <v>0</v>
      </c>
      <c r="M122" t="b">
        <f>IF($A122=Hoja1!$C$17,Hoja2!$C122)</f>
        <v>0</v>
      </c>
      <c r="N122" t="b">
        <f>IF($A122=Hoja1!$C$18,Hoja2!$C122)</f>
        <v>0</v>
      </c>
      <c r="O122" t="b">
        <f>IF($A122=Hoja1!$C$19,Hoja2!$C122)</f>
        <v>0</v>
      </c>
    </row>
    <row r="123" spans="1:15" ht="12.75">
      <c r="A123">
        <f t="shared" si="9"/>
        <v>122</v>
      </c>
      <c r="B123">
        <f>NEGBINOMDIST(A123,Hoja1!$B$4,Hoja1!$B$3)</f>
        <v>8.954520280678982E-22</v>
      </c>
      <c r="C123">
        <f t="shared" si="10"/>
        <v>1</v>
      </c>
      <c r="D123" t="b">
        <f t="shared" si="6"/>
        <v>0</v>
      </c>
      <c r="E123" t="b">
        <f t="shared" si="11"/>
        <v>0</v>
      </c>
      <c r="F123" t="b">
        <f>IF($C123&lt;Hoja1!$A$15,Hoja2!$A124)</f>
        <v>0</v>
      </c>
      <c r="G123" t="b">
        <f>IF($C123&lt;Hoja1!$A$16,Hoja2!$A124)</f>
        <v>0</v>
      </c>
      <c r="H123" t="b">
        <f>IF($C123&lt;Hoja1!$A$17,Hoja2!$A124)</f>
        <v>0</v>
      </c>
      <c r="I123" t="b">
        <f>IF($C123&lt;Hoja1!$A$18,Hoja2!$A124)</f>
        <v>0</v>
      </c>
      <c r="J123" t="b">
        <f>IF($C123&lt;Hoja1!$A$19,Hoja2!$A124)</f>
        <v>0</v>
      </c>
      <c r="K123" t="b">
        <f>IF($A123=Hoja1!$C$15,Hoja2!$C123)</f>
        <v>0</v>
      </c>
      <c r="L123" t="b">
        <f>IF($A123=Hoja1!$C$16,Hoja2!$C123)</f>
        <v>0</v>
      </c>
      <c r="M123" t="b">
        <f>IF($A123=Hoja1!$C$17,Hoja2!$C123)</f>
        <v>0</v>
      </c>
      <c r="N123" t="b">
        <f>IF($A123=Hoja1!$C$18,Hoja2!$C123)</f>
        <v>0</v>
      </c>
      <c r="O123" t="b">
        <f>IF($A123=Hoja1!$C$19,Hoja2!$C123)</f>
        <v>0</v>
      </c>
    </row>
    <row r="124" spans="1:15" ht="12.75">
      <c r="A124">
        <f t="shared" si="9"/>
        <v>123</v>
      </c>
      <c r="B124">
        <f>NEGBINOMDIST(A124,Hoja1!$B$4,Hoja1!$B$3)</f>
        <v>5.591115102082457E-22</v>
      </c>
      <c r="C124">
        <f t="shared" si="10"/>
        <v>1</v>
      </c>
      <c r="D124" t="b">
        <f t="shared" si="6"/>
        <v>0</v>
      </c>
      <c r="E124" t="b">
        <f t="shared" si="11"/>
        <v>0</v>
      </c>
      <c r="F124" t="b">
        <f>IF($C124&lt;Hoja1!$A$15,Hoja2!$A125)</f>
        <v>0</v>
      </c>
      <c r="G124" t="b">
        <f>IF($C124&lt;Hoja1!$A$16,Hoja2!$A125)</f>
        <v>0</v>
      </c>
      <c r="H124" t="b">
        <f>IF($C124&lt;Hoja1!$A$17,Hoja2!$A125)</f>
        <v>0</v>
      </c>
      <c r="I124" t="b">
        <f>IF($C124&lt;Hoja1!$A$18,Hoja2!$A125)</f>
        <v>0</v>
      </c>
      <c r="J124" t="b">
        <f>IF($C124&lt;Hoja1!$A$19,Hoja2!$A125)</f>
        <v>0</v>
      </c>
      <c r="K124" t="b">
        <f>IF($A124=Hoja1!$C$15,Hoja2!$C124)</f>
        <v>0</v>
      </c>
      <c r="L124" t="b">
        <f>IF($A124=Hoja1!$C$16,Hoja2!$C124)</f>
        <v>0</v>
      </c>
      <c r="M124" t="b">
        <f>IF($A124=Hoja1!$C$17,Hoja2!$C124)</f>
        <v>0</v>
      </c>
      <c r="N124" t="b">
        <f>IF($A124=Hoja1!$C$18,Hoja2!$C124)</f>
        <v>0</v>
      </c>
      <c r="O124" t="b">
        <f>IF($A124=Hoja1!$C$19,Hoja2!$C124)</f>
        <v>0</v>
      </c>
    </row>
    <row r="125" spans="1:15" ht="12.75">
      <c r="A125">
        <f t="shared" si="9"/>
        <v>124</v>
      </c>
      <c r="B125">
        <f>NEGBINOMDIST(A125,Hoja1!$B$4,Hoja1!$B$3)</f>
        <v>3.4899379750095415E-22</v>
      </c>
      <c r="C125">
        <f t="shared" si="10"/>
        <v>1</v>
      </c>
      <c r="D125" t="b">
        <f t="shared" si="6"/>
        <v>0</v>
      </c>
      <c r="E125" t="b">
        <f t="shared" si="11"/>
        <v>0</v>
      </c>
      <c r="F125" t="b">
        <f>IF($C125&lt;Hoja1!$A$15,Hoja2!$A126)</f>
        <v>0</v>
      </c>
      <c r="G125" t="b">
        <f>IF($C125&lt;Hoja1!$A$16,Hoja2!$A126)</f>
        <v>0</v>
      </c>
      <c r="H125" t="b">
        <f>IF($C125&lt;Hoja1!$A$17,Hoja2!$A126)</f>
        <v>0</v>
      </c>
      <c r="I125" t="b">
        <f>IF($C125&lt;Hoja1!$A$18,Hoja2!$A126)</f>
        <v>0</v>
      </c>
      <c r="J125" t="b">
        <f>IF($C125&lt;Hoja1!$A$19,Hoja2!$A126)</f>
        <v>0</v>
      </c>
      <c r="K125" t="b">
        <f>IF($A125=Hoja1!$C$15,Hoja2!$C125)</f>
        <v>0</v>
      </c>
      <c r="L125" t="b">
        <f>IF($A125=Hoja1!$C$16,Hoja2!$C125)</f>
        <v>0</v>
      </c>
      <c r="M125" t="b">
        <f>IF($A125=Hoja1!$C$17,Hoja2!$C125)</f>
        <v>0</v>
      </c>
      <c r="N125" t="b">
        <f>IF($A125=Hoja1!$C$18,Hoja2!$C125)</f>
        <v>0</v>
      </c>
      <c r="O125" t="b">
        <f>IF($A125=Hoja1!$C$19,Hoja2!$C125)</f>
        <v>0</v>
      </c>
    </row>
    <row r="126" spans="1:15" ht="12.75">
      <c r="A126">
        <f t="shared" si="9"/>
        <v>125</v>
      </c>
      <c r="B126">
        <f>NEGBINOMDIST(A126,Hoja1!$B$4,Hoja1!$B$3)</f>
        <v>2.1777212964059583E-22</v>
      </c>
      <c r="C126">
        <f t="shared" si="10"/>
        <v>1</v>
      </c>
      <c r="D126" t="b">
        <f t="shared" si="6"/>
        <v>0</v>
      </c>
      <c r="E126" t="b">
        <f t="shared" si="11"/>
        <v>0</v>
      </c>
      <c r="F126" t="b">
        <f>IF($C126&lt;Hoja1!$A$15,Hoja2!$A127)</f>
        <v>0</v>
      </c>
      <c r="G126" t="b">
        <f>IF($C126&lt;Hoja1!$A$16,Hoja2!$A127)</f>
        <v>0</v>
      </c>
      <c r="H126" t="b">
        <f>IF($C126&lt;Hoja1!$A$17,Hoja2!$A127)</f>
        <v>0</v>
      </c>
      <c r="I126" t="b">
        <f>IF($C126&lt;Hoja1!$A$18,Hoja2!$A127)</f>
        <v>0</v>
      </c>
      <c r="J126" t="b">
        <f>IF($C126&lt;Hoja1!$A$19,Hoja2!$A127)</f>
        <v>0</v>
      </c>
      <c r="K126" t="b">
        <f>IF($A126=Hoja1!$C$15,Hoja2!$C126)</f>
        <v>0</v>
      </c>
      <c r="L126" t="b">
        <f>IF($A126=Hoja1!$C$16,Hoja2!$C126)</f>
        <v>0</v>
      </c>
      <c r="M126" t="b">
        <f>IF($A126=Hoja1!$C$17,Hoja2!$C126)</f>
        <v>0</v>
      </c>
      <c r="N126" t="b">
        <f>IF($A126=Hoja1!$C$18,Hoja2!$C126)</f>
        <v>0</v>
      </c>
      <c r="O126" t="b">
        <f>IF($A126=Hoja1!$C$19,Hoja2!$C126)</f>
        <v>0</v>
      </c>
    </row>
    <row r="127" spans="1:15" ht="12.75">
      <c r="A127">
        <f t="shared" si="9"/>
        <v>126</v>
      </c>
      <c r="B127">
        <f>NEGBINOMDIST(A127,Hoja1!$B$4,Hoja1!$B$3)</f>
        <v>1.3584832849008523E-22</v>
      </c>
      <c r="C127">
        <f t="shared" si="10"/>
        <v>1</v>
      </c>
      <c r="D127" t="b">
        <f t="shared" si="6"/>
        <v>0</v>
      </c>
      <c r="E127" t="b">
        <f t="shared" si="11"/>
        <v>0</v>
      </c>
      <c r="F127" t="b">
        <f>IF($C127&lt;Hoja1!$A$15,Hoja2!$A128)</f>
        <v>0</v>
      </c>
      <c r="G127" t="b">
        <f>IF($C127&lt;Hoja1!$A$16,Hoja2!$A128)</f>
        <v>0</v>
      </c>
      <c r="H127" t="b">
        <f>IF($C127&lt;Hoja1!$A$17,Hoja2!$A128)</f>
        <v>0</v>
      </c>
      <c r="I127" t="b">
        <f>IF($C127&lt;Hoja1!$A$18,Hoja2!$A128)</f>
        <v>0</v>
      </c>
      <c r="J127" t="b">
        <f>IF($C127&lt;Hoja1!$A$19,Hoja2!$A128)</f>
        <v>0</v>
      </c>
      <c r="K127" t="b">
        <f>IF($A127=Hoja1!$C$15,Hoja2!$C127)</f>
        <v>0</v>
      </c>
      <c r="L127" t="b">
        <f>IF($A127=Hoja1!$C$16,Hoja2!$C127)</f>
        <v>0</v>
      </c>
      <c r="M127" t="b">
        <f>IF($A127=Hoja1!$C$17,Hoja2!$C127)</f>
        <v>0</v>
      </c>
      <c r="N127" t="b">
        <f>IF($A127=Hoja1!$C$18,Hoja2!$C127)</f>
        <v>0</v>
      </c>
      <c r="O127" t="b">
        <f>IF($A127=Hoja1!$C$19,Hoja2!$C127)</f>
        <v>0</v>
      </c>
    </row>
    <row r="128" spans="1:15" ht="12.75">
      <c r="A128">
        <f t="shared" si="9"/>
        <v>127</v>
      </c>
      <c r="B128">
        <f>NEGBINOMDIST(A128,Hoja1!$B$4,Hoja1!$B$3)</f>
        <v>8.471801272767598E-23</v>
      </c>
      <c r="C128">
        <f t="shared" si="10"/>
        <v>1</v>
      </c>
      <c r="D128" t="b">
        <f t="shared" si="6"/>
        <v>0</v>
      </c>
      <c r="E128" t="b">
        <f t="shared" si="11"/>
        <v>0</v>
      </c>
      <c r="F128" t="b">
        <f>IF($C128&lt;Hoja1!$A$15,Hoja2!$A129)</f>
        <v>0</v>
      </c>
      <c r="G128" t="b">
        <f>IF($C128&lt;Hoja1!$A$16,Hoja2!$A129)</f>
        <v>0</v>
      </c>
      <c r="H128" t="b">
        <f>IF($C128&lt;Hoja1!$A$17,Hoja2!$A129)</f>
        <v>0</v>
      </c>
      <c r="I128" t="b">
        <f>IF($C128&lt;Hoja1!$A$18,Hoja2!$A129)</f>
        <v>0</v>
      </c>
      <c r="J128" t="b">
        <f>IF($C128&lt;Hoja1!$A$19,Hoja2!$A129)</f>
        <v>0</v>
      </c>
      <c r="K128" t="b">
        <f>IF($A128=Hoja1!$C$15,Hoja2!$C128)</f>
        <v>0</v>
      </c>
      <c r="L128" t="b">
        <f>IF($A128=Hoja1!$C$16,Hoja2!$C128)</f>
        <v>0</v>
      </c>
      <c r="M128" t="b">
        <f>IF($A128=Hoja1!$C$17,Hoja2!$C128)</f>
        <v>0</v>
      </c>
      <c r="N128" t="b">
        <f>IF($A128=Hoja1!$C$18,Hoja2!$C128)</f>
        <v>0</v>
      </c>
      <c r="O128" t="b">
        <f>IF($A128=Hoja1!$C$19,Hoja2!$C128)</f>
        <v>0</v>
      </c>
    </row>
    <row r="129" spans="1:15" ht="12.75">
      <c r="A129">
        <f t="shared" si="9"/>
        <v>128</v>
      </c>
      <c r="B129">
        <f>NEGBINOMDIST(A129,Hoja1!$B$4,Hoja1!$B$3)</f>
        <v>5.281638605991023E-23</v>
      </c>
      <c r="C129">
        <f t="shared" si="10"/>
        <v>1</v>
      </c>
      <c r="D129" t="b">
        <f t="shared" si="6"/>
        <v>0</v>
      </c>
      <c r="E129" t="b">
        <f t="shared" si="11"/>
        <v>0</v>
      </c>
      <c r="F129" t="b">
        <f>IF($C129&lt;Hoja1!$A$15,Hoja2!$A130)</f>
        <v>0</v>
      </c>
      <c r="G129" t="b">
        <f>IF($C129&lt;Hoja1!$A$16,Hoja2!$A130)</f>
        <v>0</v>
      </c>
      <c r="H129" t="b">
        <f>IF($C129&lt;Hoja1!$A$17,Hoja2!$A130)</f>
        <v>0</v>
      </c>
      <c r="I129" t="b">
        <f>IF($C129&lt;Hoja1!$A$18,Hoja2!$A130)</f>
        <v>0</v>
      </c>
      <c r="J129" t="b">
        <f>IF($C129&lt;Hoja1!$A$19,Hoja2!$A130)</f>
        <v>0</v>
      </c>
      <c r="K129" t="b">
        <f>IF($A129=Hoja1!$C$15,Hoja2!$C129)</f>
        <v>0</v>
      </c>
      <c r="L129" t="b">
        <f>IF($A129=Hoja1!$C$16,Hoja2!$C129)</f>
        <v>0</v>
      </c>
      <c r="M129" t="b">
        <f>IF($A129=Hoja1!$C$17,Hoja2!$C129)</f>
        <v>0</v>
      </c>
      <c r="N129" t="b">
        <f>IF($A129=Hoja1!$C$18,Hoja2!$C129)</f>
        <v>0</v>
      </c>
      <c r="O129" t="b">
        <f>IF($A129=Hoja1!$C$19,Hoja2!$C129)</f>
        <v>0</v>
      </c>
    </row>
    <row r="130" spans="1:15" ht="12.75">
      <c r="A130">
        <f t="shared" si="9"/>
        <v>129</v>
      </c>
      <c r="B130">
        <f>NEGBINOMDIST(A130,Hoja1!$B$4,Hoja1!$B$3)</f>
        <v>3.291811968385085E-23</v>
      </c>
      <c r="C130">
        <f t="shared" si="10"/>
        <v>1</v>
      </c>
      <c r="D130" t="b">
        <f aca="true" t="shared" si="12" ref="D130:D193">IF(B130=$B$202,A130)</f>
        <v>0</v>
      </c>
      <c r="E130" t="b">
        <f t="shared" si="11"/>
        <v>0</v>
      </c>
      <c r="F130" t="b">
        <f>IF($C130&lt;Hoja1!$A$15,Hoja2!$A131)</f>
        <v>0</v>
      </c>
      <c r="G130" t="b">
        <f>IF($C130&lt;Hoja1!$A$16,Hoja2!$A131)</f>
        <v>0</v>
      </c>
      <c r="H130" t="b">
        <f>IF($C130&lt;Hoja1!$A$17,Hoja2!$A131)</f>
        <v>0</v>
      </c>
      <c r="I130" t="b">
        <f>IF($C130&lt;Hoja1!$A$18,Hoja2!$A131)</f>
        <v>0</v>
      </c>
      <c r="J130" t="b">
        <f>IF($C130&lt;Hoja1!$A$19,Hoja2!$A131)</f>
        <v>0</v>
      </c>
      <c r="K130" t="b">
        <f>IF($A130=Hoja1!$C$15,Hoja2!$C130)</f>
        <v>0</v>
      </c>
      <c r="L130" t="b">
        <f>IF($A130=Hoja1!$C$16,Hoja2!$C130)</f>
        <v>0</v>
      </c>
      <c r="M130" t="b">
        <f>IF($A130=Hoja1!$C$17,Hoja2!$C130)</f>
        <v>0</v>
      </c>
      <c r="N130" t="b">
        <f>IF($A130=Hoja1!$C$18,Hoja2!$C130)</f>
        <v>0</v>
      </c>
      <c r="O130" t="b">
        <f>IF($A130=Hoja1!$C$19,Hoja2!$C130)</f>
        <v>0</v>
      </c>
    </row>
    <row r="131" spans="1:15" ht="12.75">
      <c r="A131">
        <f t="shared" si="9"/>
        <v>130</v>
      </c>
      <c r="B131">
        <f>NEGBINOMDIST(A131,Hoja1!$B$4,Hoja1!$B$3)</f>
        <v>2.0510520726091873E-23</v>
      </c>
      <c r="C131">
        <f t="shared" si="10"/>
        <v>1</v>
      </c>
      <c r="D131" t="b">
        <f t="shared" si="12"/>
        <v>0</v>
      </c>
      <c r="E131" t="b">
        <f t="shared" si="11"/>
        <v>0</v>
      </c>
      <c r="F131" t="b">
        <f>IF($C131&lt;Hoja1!$A$15,Hoja2!$A132)</f>
        <v>0</v>
      </c>
      <c r="G131" t="b">
        <f>IF($C131&lt;Hoja1!$A$16,Hoja2!$A132)</f>
        <v>0</v>
      </c>
      <c r="H131" t="b">
        <f>IF($C131&lt;Hoja1!$A$17,Hoja2!$A132)</f>
        <v>0</v>
      </c>
      <c r="I131" t="b">
        <f>IF($C131&lt;Hoja1!$A$18,Hoja2!$A132)</f>
        <v>0</v>
      </c>
      <c r="J131" t="b">
        <f>IF($C131&lt;Hoja1!$A$19,Hoja2!$A132)</f>
        <v>0</v>
      </c>
      <c r="K131" t="b">
        <f>IF($A131=Hoja1!$C$15,Hoja2!$C131)</f>
        <v>0</v>
      </c>
      <c r="L131" t="b">
        <f>IF($A131=Hoja1!$C$16,Hoja2!$C131)</f>
        <v>0</v>
      </c>
      <c r="M131" t="b">
        <f>IF($A131=Hoja1!$C$17,Hoja2!$C131)</f>
        <v>0</v>
      </c>
      <c r="N131" t="b">
        <f>IF($A131=Hoja1!$C$18,Hoja2!$C131)</f>
        <v>0</v>
      </c>
      <c r="O131" t="b">
        <f>IF($A131=Hoja1!$C$19,Hoja2!$C131)</f>
        <v>0</v>
      </c>
    </row>
    <row r="132" spans="1:15" ht="12.75">
      <c r="A132">
        <f t="shared" si="9"/>
        <v>131</v>
      </c>
      <c r="B132">
        <f>NEGBINOMDIST(A132,Hoja1!$B$4,Hoja1!$B$3)</f>
        <v>1.2776019017168613E-23</v>
      </c>
      <c r="C132">
        <f t="shared" si="10"/>
        <v>1</v>
      </c>
      <c r="D132" t="b">
        <f t="shared" si="12"/>
        <v>0</v>
      </c>
      <c r="E132" t="b">
        <f t="shared" si="11"/>
        <v>0</v>
      </c>
      <c r="F132" t="b">
        <f>IF($C132&lt;Hoja1!$A$15,Hoja2!$A133)</f>
        <v>0</v>
      </c>
      <c r="G132" t="b">
        <f>IF($C132&lt;Hoja1!$A$16,Hoja2!$A133)</f>
        <v>0</v>
      </c>
      <c r="H132" t="b">
        <f>IF($C132&lt;Hoja1!$A$17,Hoja2!$A133)</f>
        <v>0</v>
      </c>
      <c r="I132" t="b">
        <f>IF($C132&lt;Hoja1!$A$18,Hoja2!$A133)</f>
        <v>0</v>
      </c>
      <c r="J132" t="b">
        <f>IF($C132&lt;Hoja1!$A$19,Hoja2!$A133)</f>
        <v>0</v>
      </c>
      <c r="K132" t="b">
        <f>IF($A132=Hoja1!$C$15,Hoja2!$C132)</f>
        <v>0</v>
      </c>
      <c r="L132" t="b">
        <f>IF($A132=Hoja1!$C$16,Hoja2!$C132)</f>
        <v>0</v>
      </c>
      <c r="M132" t="b">
        <f>IF($A132=Hoja1!$C$17,Hoja2!$C132)</f>
        <v>0</v>
      </c>
      <c r="N132" t="b">
        <f>IF($A132=Hoja1!$C$18,Hoja2!$C132)</f>
        <v>0</v>
      </c>
      <c r="O132" t="b">
        <f>IF($A132=Hoja1!$C$19,Hoja2!$C132)</f>
        <v>0</v>
      </c>
    </row>
    <row r="133" spans="1:15" ht="12.75">
      <c r="A133">
        <f t="shared" si="9"/>
        <v>132</v>
      </c>
      <c r="B133">
        <f>NEGBINOMDIST(A133,Hoja1!$B$4,Hoja1!$B$3)</f>
        <v>7.955975478873139E-24</v>
      </c>
      <c r="C133">
        <f t="shared" si="10"/>
        <v>1</v>
      </c>
      <c r="D133" t="b">
        <f t="shared" si="12"/>
        <v>0</v>
      </c>
      <c r="E133" t="b">
        <f t="shared" si="11"/>
        <v>0</v>
      </c>
      <c r="F133" t="b">
        <f>IF($C133&lt;Hoja1!$A$15,Hoja2!$A134)</f>
        <v>0</v>
      </c>
      <c r="G133" t="b">
        <f>IF($C133&lt;Hoja1!$A$16,Hoja2!$A134)</f>
        <v>0</v>
      </c>
      <c r="H133" t="b">
        <f>IF($C133&lt;Hoja1!$A$17,Hoja2!$A134)</f>
        <v>0</v>
      </c>
      <c r="I133" t="b">
        <f>IF($C133&lt;Hoja1!$A$18,Hoja2!$A134)</f>
        <v>0</v>
      </c>
      <c r="J133" t="b">
        <f>IF($C133&lt;Hoja1!$A$19,Hoja2!$A134)</f>
        <v>0</v>
      </c>
      <c r="K133" t="b">
        <f>IF($A133=Hoja1!$C$15,Hoja2!$C133)</f>
        <v>0</v>
      </c>
      <c r="L133" t="b">
        <f>IF($A133=Hoja1!$C$16,Hoja2!$C133)</f>
        <v>0</v>
      </c>
      <c r="M133" t="b">
        <f>IF($A133=Hoja1!$C$17,Hoja2!$C133)</f>
        <v>0</v>
      </c>
      <c r="N133" t="b">
        <f>IF($A133=Hoja1!$C$18,Hoja2!$C133)</f>
        <v>0</v>
      </c>
      <c r="O133" t="b">
        <f>IF($A133=Hoja1!$C$19,Hoja2!$C133)</f>
        <v>0</v>
      </c>
    </row>
    <row r="134" spans="1:15" ht="12.75">
      <c r="A134">
        <f t="shared" si="9"/>
        <v>133</v>
      </c>
      <c r="B134">
        <f>NEGBINOMDIST(A134,Hoja1!$B$4,Hoja1!$B$3)</f>
        <v>4.9530433808323455E-24</v>
      </c>
      <c r="C134">
        <f t="shared" si="10"/>
        <v>1</v>
      </c>
      <c r="D134" t="b">
        <f t="shared" si="12"/>
        <v>0</v>
      </c>
      <c r="E134" t="b">
        <f t="shared" si="11"/>
        <v>0</v>
      </c>
      <c r="F134" t="b">
        <f>IF($C134&lt;Hoja1!$A$15,Hoja2!$A135)</f>
        <v>0</v>
      </c>
      <c r="G134" t="b">
        <f>IF($C134&lt;Hoja1!$A$16,Hoja2!$A135)</f>
        <v>0</v>
      </c>
      <c r="H134" t="b">
        <f>IF($C134&lt;Hoja1!$A$17,Hoja2!$A135)</f>
        <v>0</v>
      </c>
      <c r="I134" t="b">
        <f>IF($C134&lt;Hoja1!$A$18,Hoja2!$A135)</f>
        <v>0</v>
      </c>
      <c r="J134" t="b">
        <f>IF($C134&lt;Hoja1!$A$19,Hoja2!$A135)</f>
        <v>0</v>
      </c>
      <c r="K134" t="b">
        <f>IF($A134=Hoja1!$C$15,Hoja2!$C134)</f>
        <v>0</v>
      </c>
      <c r="L134" t="b">
        <f>IF($A134=Hoja1!$C$16,Hoja2!$C134)</f>
        <v>0</v>
      </c>
      <c r="M134" t="b">
        <f>IF($A134=Hoja1!$C$17,Hoja2!$C134)</f>
        <v>0</v>
      </c>
      <c r="N134" t="b">
        <f>IF($A134=Hoja1!$C$18,Hoja2!$C134)</f>
        <v>0</v>
      </c>
      <c r="O134" t="b">
        <f>IF($A134=Hoja1!$C$19,Hoja2!$C134)</f>
        <v>0</v>
      </c>
    </row>
    <row r="135" spans="1:15" ht="12.75">
      <c r="A135">
        <f t="shared" si="9"/>
        <v>134</v>
      </c>
      <c r="B135">
        <f>NEGBINOMDIST(A135,Hoja1!$B$4,Hoja1!$B$3)</f>
        <v>3.082715059413549E-24</v>
      </c>
      <c r="C135">
        <f t="shared" si="10"/>
        <v>1</v>
      </c>
      <c r="D135" t="b">
        <f t="shared" si="12"/>
        <v>0</v>
      </c>
      <c r="E135" t="b">
        <f t="shared" si="11"/>
        <v>0</v>
      </c>
      <c r="F135" t="b">
        <f>IF($C135&lt;Hoja1!$A$15,Hoja2!$A136)</f>
        <v>0</v>
      </c>
      <c r="G135" t="b">
        <f>IF($C135&lt;Hoja1!$A$16,Hoja2!$A136)</f>
        <v>0</v>
      </c>
      <c r="H135" t="b">
        <f>IF($C135&lt;Hoja1!$A$17,Hoja2!$A136)</f>
        <v>0</v>
      </c>
      <c r="I135" t="b">
        <f>IF($C135&lt;Hoja1!$A$18,Hoja2!$A136)</f>
        <v>0</v>
      </c>
      <c r="J135" t="b">
        <f>IF($C135&lt;Hoja1!$A$19,Hoja2!$A136)</f>
        <v>0</v>
      </c>
      <c r="K135" t="b">
        <f>IF($A135=Hoja1!$C$15,Hoja2!$C135)</f>
        <v>0</v>
      </c>
      <c r="L135" t="b">
        <f>IF($A135=Hoja1!$C$16,Hoja2!$C135)</f>
        <v>0</v>
      </c>
      <c r="M135" t="b">
        <f>IF($A135=Hoja1!$C$17,Hoja2!$C135)</f>
        <v>0</v>
      </c>
      <c r="N135" t="b">
        <f>IF($A135=Hoja1!$C$18,Hoja2!$C135)</f>
        <v>0</v>
      </c>
      <c r="O135" t="b">
        <f>IF($A135=Hoja1!$C$19,Hoja2!$C135)</f>
        <v>0</v>
      </c>
    </row>
    <row r="136" spans="1:15" ht="12.75">
      <c r="A136">
        <f t="shared" si="9"/>
        <v>135</v>
      </c>
      <c r="B136">
        <f>NEGBINOMDIST(A136,Hoja1!$B$4,Hoja1!$B$3)</f>
        <v>1.918133814746225E-24</v>
      </c>
      <c r="C136">
        <f t="shared" si="10"/>
        <v>1</v>
      </c>
      <c r="D136" t="b">
        <f t="shared" si="12"/>
        <v>0</v>
      </c>
      <c r="E136" t="b">
        <f t="shared" si="11"/>
        <v>0</v>
      </c>
      <c r="F136" t="b">
        <f>IF($C136&lt;Hoja1!$A$15,Hoja2!$A137)</f>
        <v>0</v>
      </c>
      <c r="G136" t="b">
        <f>IF($C136&lt;Hoja1!$A$16,Hoja2!$A137)</f>
        <v>0</v>
      </c>
      <c r="H136" t="b">
        <f>IF($C136&lt;Hoja1!$A$17,Hoja2!$A137)</f>
        <v>0</v>
      </c>
      <c r="I136" t="b">
        <f>IF($C136&lt;Hoja1!$A$18,Hoja2!$A137)</f>
        <v>0</v>
      </c>
      <c r="J136" t="b">
        <f>IF($C136&lt;Hoja1!$A$19,Hoja2!$A137)</f>
        <v>0</v>
      </c>
      <c r="K136" t="b">
        <f>IF($A136=Hoja1!$C$15,Hoja2!$C136)</f>
        <v>0</v>
      </c>
      <c r="L136" t="b">
        <f>IF($A136=Hoja1!$C$16,Hoja2!$C136)</f>
        <v>0</v>
      </c>
      <c r="M136" t="b">
        <f>IF($A136=Hoja1!$C$17,Hoja2!$C136)</f>
        <v>0</v>
      </c>
      <c r="N136" t="b">
        <f>IF($A136=Hoja1!$C$18,Hoja2!$C136)</f>
        <v>0</v>
      </c>
      <c r="O136" t="b">
        <f>IF($A136=Hoja1!$C$19,Hoja2!$C136)</f>
        <v>0</v>
      </c>
    </row>
    <row r="137" spans="1:15" ht="12.75">
      <c r="A137">
        <f t="shared" si="9"/>
        <v>136</v>
      </c>
      <c r="B137">
        <f>NEGBINOMDIST(A137,Hoja1!$B$4,Hoja1!$B$3)</f>
        <v>1.1931920641730134E-24</v>
      </c>
      <c r="C137">
        <f t="shared" si="10"/>
        <v>1</v>
      </c>
      <c r="D137" t="b">
        <f t="shared" si="12"/>
        <v>0</v>
      </c>
      <c r="E137" t="b">
        <f t="shared" si="11"/>
        <v>0</v>
      </c>
      <c r="F137" t="b">
        <f>IF($C137&lt;Hoja1!$A$15,Hoja2!$A138)</f>
        <v>0</v>
      </c>
      <c r="G137" t="b">
        <f>IF($C137&lt;Hoja1!$A$16,Hoja2!$A138)</f>
        <v>0</v>
      </c>
      <c r="H137" t="b">
        <f>IF($C137&lt;Hoja1!$A$17,Hoja2!$A138)</f>
        <v>0</v>
      </c>
      <c r="I137" t="b">
        <f>IF($C137&lt;Hoja1!$A$18,Hoja2!$A138)</f>
        <v>0</v>
      </c>
      <c r="J137" t="b">
        <f>IF($C137&lt;Hoja1!$A$19,Hoja2!$A138)</f>
        <v>0</v>
      </c>
      <c r="K137" t="b">
        <f>IF($A137=Hoja1!$C$15,Hoja2!$C137)</f>
        <v>0</v>
      </c>
      <c r="L137" t="b">
        <f>IF($A137=Hoja1!$C$16,Hoja2!$C137)</f>
        <v>0</v>
      </c>
      <c r="M137" t="b">
        <f>IF($A137=Hoja1!$C$17,Hoja2!$C137)</f>
        <v>0</v>
      </c>
      <c r="N137" t="b">
        <f>IF($A137=Hoja1!$C$18,Hoja2!$C137)</f>
        <v>0</v>
      </c>
      <c r="O137" t="b">
        <f>IF($A137=Hoja1!$C$19,Hoja2!$C137)</f>
        <v>0</v>
      </c>
    </row>
    <row r="138" spans="1:15" ht="12.75">
      <c r="A138">
        <f t="shared" si="9"/>
        <v>137</v>
      </c>
      <c r="B138">
        <f>NEGBINOMDIST(A138,Hoja1!$B$4,Hoja1!$B$3)</f>
        <v>7.420435318798556E-25</v>
      </c>
      <c r="C138">
        <f t="shared" si="10"/>
        <v>1</v>
      </c>
      <c r="D138" t="b">
        <f t="shared" si="12"/>
        <v>0</v>
      </c>
      <c r="E138" t="b">
        <f t="shared" si="11"/>
        <v>0</v>
      </c>
      <c r="F138" t="b">
        <f>IF($C138&lt;Hoja1!$A$15,Hoja2!$A139)</f>
        <v>0</v>
      </c>
      <c r="G138" t="b">
        <f>IF($C138&lt;Hoja1!$A$16,Hoja2!$A139)</f>
        <v>0</v>
      </c>
      <c r="H138" t="b">
        <f>IF($C138&lt;Hoja1!$A$17,Hoja2!$A139)</f>
        <v>0</v>
      </c>
      <c r="I138" t="b">
        <f>IF($C138&lt;Hoja1!$A$18,Hoja2!$A139)</f>
        <v>0</v>
      </c>
      <c r="J138" t="b">
        <f>IF($C138&lt;Hoja1!$A$19,Hoja2!$A139)</f>
        <v>0</v>
      </c>
      <c r="K138" t="b">
        <f>IF($A138=Hoja1!$C$15,Hoja2!$C138)</f>
        <v>0</v>
      </c>
      <c r="L138" t="b">
        <f>IF($A138=Hoja1!$C$16,Hoja2!$C138)</f>
        <v>0</v>
      </c>
      <c r="M138" t="b">
        <f>IF($A138=Hoja1!$C$17,Hoja2!$C138)</f>
        <v>0</v>
      </c>
      <c r="N138" t="b">
        <f>IF($A138=Hoja1!$C$18,Hoja2!$C138)</f>
        <v>0</v>
      </c>
      <c r="O138" t="b">
        <f>IF($A138=Hoja1!$C$19,Hoja2!$C138)</f>
        <v>0</v>
      </c>
    </row>
    <row r="139" spans="1:15" ht="12.75">
      <c r="A139">
        <f t="shared" si="9"/>
        <v>138</v>
      </c>
      <c r="B139">
        <f>NEGBINOMDIST(A139,Hoja1!$B$4,Hoja1!$B$3)</f>
        <v>4.613575002557406E-25</v>
      </c>
      <c r="C139">
        <f t="shared" si="10"/>
        <v>1</v>
      </c>
      <c r="D139" t="b">
        <f t="shared" si="12"/>
        <v>0</v>
      </c>
      <c r="E139" t="b">
        <f t="shared" si="11"/>
        <v>0</v>
      </c>
      <c r="F139" t="b">
        <f>IF($C139&lt;Hoja1!$A$15,Hoja2!$A140)</f>
        <v>0</v>
      </c>
      <c r="G139" t="b">
        <f>IF($C139&lt;Hoja1!$A$16,Hoja2!$A140)</f>
        <v>0</v>
      </c>
      <c r="H139" t="b">
        <f>IF($C139&lt;Hoja1!$A$17,Hoja2!$A140)</f>
        <v>0</v>
      </c>
      <c r="I139" t="b">
        <f>IF($C139&lt;Hoja1!$A$18,Hoja2!$A140)</f>
        <v>0</v>
      </c>
      <c r="J139" t="b">
        <f>IF($C139&lt;Hoja1!$A$19,Hoja2!$A140)</f>
        <v>0</v>
      </c>
      <c r="K139" t="b">
        <f>IF($A139=Hoja1!$C$15,Hoja2!$C139)</f>
        <v>0</v>
      </c>
      <c r="L139" t="b">
        <f>IF($A139=Hoja1!$C$16,Hoja2!$C139)</f>
        <v>0</v>
      </c>
      <c r="M139" t="b">
        <f>IF($A139=Hoja1!$C$17,Hoja2!$C139)</f>
        <v>0</v>
      </c>
      <c r="N139" t="b">
        <f>IF($A139=Hoja1!$C$18,Hoja2!$C139)</f>
        <v>0</v>
      </c>
      <c r="O139" t="b">
        <f>IF($A139=Hoja1!$C$19,Hoja2!$C139)</f>
        <v>0</v>
      </c>
    </row>
    <row r="140" spans="1:15" ht="12.75">
      <c r="A140">
        <f t="shared" si="9"/>
        <v>139</v>
      </c>
      <c r="B140">
        <f>NEGBINOMDIST(A140,Hoja1!$B$4,Hoja1!$B$3)</f>
        <v>2.8677185627407037E-25</v>
      </c>
      <c r="C140">
        <f t="shared" si="10"/>
        <v>1</v>
      </c>
      <c r="D140" t="b">
        <f t="shared" si="12"/>
        <v>0</v>
      </c>
      <c r="E140" t="b">
        <f t="shared" si="11"/>
        <v>0</v>
      </c>
      <c r="F140" t="b">
        <f>IF($C140&lt;Hoja1!$A$15,Hoja2!$A141)</f>
        <v>0</v>
      </c>
      <c r="G140" t="b">
        <f>IF($C140&lt;Hoja1!$A$16,Hoja2!$A141)</f>
        <v>0</v>
      </c>
      <c r="H140" t="b">
        <f>IF($C140&lt;Hoja1!$A$17,Hoja2!$A141)</f>
        <v>0</v>
      </c>
      <c r="I140" t="b">
        <f>IF($C140&lt;Hoja1!$A$18,Hoja2!$A141)</f>
        <v>0</v>
      </c>
      <c r="J140" t="b">
        <f>IF($C140&lt;Hoja1!$A$19,Hoja2!$A141)</f>
        <v>0</v>
      </c>
      <c r="K140" t="b">
        <f>IF($A140=Hoja1!$C$15,Hoja2!$C140)</f>
        <v>0</v>
      </c>
      <c r="L140" t="b">
        <f>IF($A140=Hoja1!$C$16,Hoja2!$C140)</f>
        <v>0</v>
      </c>
      <c r="M140" t="b">
        <f>IF($A140=Hoja1!$C$17,Hoja2!$C140)</f>
        <v>0</v>
      </c>
      <c r="N140" t="b">
        <f>IF($A140=Hoja1!$C$18,Hoja2!$C140)</f>
        <v>0</v>
      </c>
      <c r="O140" t="b">
        <f>IF($A140=Hoja1!$C$19,Hoja2!$C140)</f>
        <v>0</v>
      </c>
    </row>
    <row r="141" spans="1:15" ht="12.75">
      <c r="A141">
        <f t="shared" si="9"/>
        <v>140</v>
      </c>
      <c r="B141">
        <f>NEGBINOMDIST(A141,Hoja1!$B$4,Hoja1!$B$3)</f>
        <v>1.7820822497031424E-25</v>
      </c>
      <c r="C141">
        <f t="shared" si="10"/>
        <v>1</v>
      </c>
      <c r="D141" t="b">
        <f t="shared" si="12"/>
        <v>0</v>
      </c>
      <c r="E141" t="b">
        <f t="shared" si="11"/>
        <v>0</v>
      </c>
      <c r="F141" t="b">
        <f>IF($C141&lt;Hoja1!$A$15,Hoja2!$A142)</f>
        <v>0</v>
      </c>
      <c r="G141" t="b">
        <f>IF($C141&lt;Hoja1!$A$16,Hoja2!$A142)</f>
        <v>0</v>
      </c>
      <c r="H141" t="b">
        <f>IF($C141&lt;Hoja1!$A$17,Hoja2!$A142)</f>
        <v>0</v>
      </c>
      <c r="I141" t="b">
        <f>IF($C141&lt;Hoja1!$A$18,Hoja2!$A142)</f>
        <v>0</v>
      </c>
      <c r="J141" t="b">
        <f>IF($C141&lt;Hoja1!$A$19,Hoja2!$A142)</f>
        <v>0</v>
      </c>
      <c r="K141" t="b">
        <f>IF($A141=Hoja1!$C$15,Hoja2!$C141)</f>
        <v>0</v>
      </c>
      <c r="L141" t="b">
        <f>IF($A141=Hoja1!$C$16,Hoja2!$C141)</f>
        <v>0</v>
      </c>
      <c r="M141" t="b">
        <f>IF($A141=Hoja1!$C$17,Hoja2!$C141)</f>
        <v>0</v>
      </c>
      <c r="N141" t="b">
        <f>IF($A141=Hoja1!$C$18,Hoja2!$C141)</f>
        <v>0</v>
      </c>
      <c r="O141" t="b">
        <f>IF($A141=Hoja1!$C$19,Hoja2!$C141)</f>
        <v>0</v>
      </c>
    </row>
    <row r="142" spans="1:15" ht="12.75">
      <c r="A142">
        <f t="shared" si="9"/>
        <v>141</v>
      </c>
      <c r="B142">
        <f>NEGBINOMDIST(A142,Hoja1!$B$4,Hoja1!$B$3)</f>
        <v>1.1071659934326005E-25</v>
      </c>
      <c r="C142">
        <f t="shared" si="10"/>
        <v>1</v>
      </c>
      <c r="D142" t="b">
        <f t="shared" si="12"/>
        <v>0</v>
      </c>
      <c r="E142" t="b">
        <f t="shared" si="11"/>
        <v>0</v>
      </c>
      <c r="F142" t="b">
        <f>IF($C142&lt;Hoja1!$A$15,Hoja2!$A143)</f>
        <v>0</v>
      </c>
      <c r="G142" t="b">
        <f>IF($C142&lt;Hoja1!$A$16,Hoja2!$A143)</f>
        <v>0</v>
      </c>
      <c r="H142" t="b">
        <f>IF($C142&lt;Hoja1!$A$17,Hoja2!$A143)</f>
        <v>0</v>
      </c>
      <c r="I142" t="b">
        <f>IF($C142&lt;Hoja1!$A$18,Hoja2!$A143)</f>
        <v>0</v>
      </c>
      <c r="J142" t="b">
        <f>IF($C142&lt;Hoja1!$A$19,Hoja2!$A143)</f>
        <v>0</v>
      </c>
      <c r="K142" t="b">
        <f>IF($A142=Hoja1!$C$15,Hoja2!$C142)</f>
        <v>0</v>
      </c>
      <c r="L142" t="b">
        <f>IF($A142=Hoja1!$C$16,Hoja2!$C142)</f>
        <v>0</v>
      </c>
      <c r="M142" t="b">
        <f>IF($A142=Hoja1!$C$17,Hoja2!$C142)</f>
        <v>0</v>
      </c>
      <c r="N142" t="b">
        <f>IF($A142=Hoja1!$C$18,Hoja2!$C142)</f>
        <v>0</v>
      </c>
      <c r="O142" t="b">
        <f>IF($A142=Hoja1!$C$19,Hoja2!$C142)</f>
        <v>0</v>
      </c>
    </row>
    <row r="143" spans="1:15" ht="12.75">
      <c r="A143">
        <f t="shared" si="9"/>
        <v>142</v>
      </c>
      <c r="B143">
        <f>NEGBINOMDIST(A143,Hoja1!$B$4,Hoja1!$B$3)</f>
        <v>6.876904269067243E-26</v>
      </c>
      <c r="C143">
        <f t="shared" si="10"/>
        <v>1</v>
      </c>
      <c r="D143" t="b">
        <f t="shared" si="12"/>
        <v>0</v>
      </c>
      <c r="E143" t="b">
        <f t="shared" si="11"/>
        <v>0</v>
      </c>
      <c r="F143" t="b">
        <f>IF($C143&lt;Hoja1!$A$15,Hoja2!$A144)</f>
        <v>0</v>
      </c>
      <c r="G143" t="b">
        <f>IF($C143&lt;Hoja1!$A$16,Hoja2!$A144)</f>
        <v>0</v>
      </c>
      <c r="H143" t="b">
        <f>IF($C143&lt;Hoja1!$A$17,Hoja2!$A144)</f>
        <v>0</v>
      </c>
      <c r="I143" t="b">
        <f>IF($C143&lt;Hoja1!$A$18,Hoja2!$A144)</f>
        <v>0</v>
      </c>
      <c r="J143" t="b">
        <f>IF($C143&lt;Hoja1!$A$19,Hoja2!$A144)</f>
        <v>0</v>
      </c>
      <c r="K143" t="b">
        <f>IF($A143=Hoja1!$C$15,Hoja2!$C143)</f>
        <v>0</v>
      </c>
      <c r="L143" t="b">
        <f>IF($A143=Hoja1!$C$16,Hoja2!$C143)</f>
        <v>0</v>
      </c>
      <c r="M143" t="b">
        <f>IF($A143=Hoja1!$C$17,Hoja2!$C143)</f>
        <v>0</v>
      </c>
      <c r="N143" t="b">
        <f>IF($A143=Hoja1!$C$18,Hoja2!$C143)</f>
        <v>0</v>
      </c>
      <c r="O143" t="b">
        <f>IF($A143=Hoja1!$C$19,Hoja2!$C143)</f>
        <v>0</v>
      </c>
    </row>
    <row r="144" spans="1:15" ht="12.75">
      <c r="A144">
        <f t="shared" si="9"/>
        <v>143</v>
      </c>
      <c r="B144">
        <f>NEGBINOMDIST(A144,Hoja1!$B$4,Hoja1!$B$3)</f>
        <v>4.270413280371805E-26</v>
      </c>
      <c r="C144">
        <f t="shared" si="10"/>
        <v>1</v>
      </c>
      <c r="D144" t="b">
        <f t="shared" si="12"/>
        <v>0</v>
      </c>
      <c r="E144" t="b">
        <f>IF(C144&lt;1/2,A145)</f>
        <v>0</v>
      </c>
      <c r="F144" t="b">
        <f>IF($C144&lt;Hoja1!$A$15,Hoja2!$A145)</f>
        <v>0</v>
      </c>
      <c r="G144" t="b">
        <f>IF($C144&lt;Hoja1!$A$16,Hoja2!$A145)</f>
        <v>0</v>
      </c>
      <c r="H144" t="b">
        <f>IF($C144&lt;Hoja1!$A$17,Hoja2!$A145)</f>
        <v>0</v>
      </c>
      <c r="I144" t="b">
        <f>IF($C144&lt;Hoja1!$A$18,Hoja2!$A145)</f>
        <v>0</v>
      </c>
      <c r="J144" t="b">
        <f>IF($C144&lt;Hoja1!$A$19,Hoja2!$A145)</f>
        <v>0</v>
      </c>
      <c r="K144" t="b">
        <f>IF($A144=Hoja1!$C$15,Hoja2!$C144)</f>
        <v>0</v>
      </c>
      <c r="L144" t="b">
        <f>IF($A144=Hoja1!$C$16,Hoja2!$C144)</f>
        <v>0</v>
      </c>
      <c r="M144" t="b">
        <f>IF($A144=Hoja1!$C$17,Hoja2!$C144)</f>
        <v>0</v>
      </c>
      <c r="N144" t="b">
        <f>IF($A144=Hoja1!$C$18,Hoja2!$C144)</f>
        <v>0</v>
      </c>
      <c r="O144" t="b">
        <f>IF($A144=Hoja1!$C$19,Hoja2!$C144)</f>
        <v>0</v>
      </c>
    </row>
    <row r="145" spans="1:15" ht="12.75">
      <c r="A145">
        <f t="shared" si="9"/>
        <v>144</v>
      </c>
      <c r="B145">
        <f>NEGBINOMDIST(A145,Hoja1!$B$4,Hoja1!$B$3)</f>
        <v>2.6512149115641857E-26</v>
      </c>
      <c r="C145">
        <f t="shared" si="10"/>
        <v>1</v>
      </c>
      <c r="D145" t="b">
        <f t="shared" si="12"/>
        <v>0</v>
      </c>
      <c r="E145" t="b">
        <f aca="true" t="shared" si="13" ref="E145:E173">IF(C145&lt;1/2,A146)</f>
        <v>0</v>
      </c>
      <c r="F145" t="b">
        <f>IF($C145&lt;Hoja1!$A$15,Hoja2!$A146)</f>
        <v>0</v>
      </c>
      <c r="G145" t="b">
        <f>IF($C145&lt;Hoja1!$A$16,Hoja2!$A146)</f>
        <v>0</v>
      </c>
      <c r="H145" t="b">
        <f>IF($C145&lt;Hoja1!$A$17,Hoja2!$A146)</f>
        <v>0</v>
      </c>
      <c r="I145" t="b">
        <f>IF($C145&lt;Hoja1!$A$18,Hoja2!$A146)</f>
        <v>0</v>
      </c>
      <c r="J145" t="b">
        <f>IF($C145&lt;Hoja1!$A$19,Hoja2!$A146)</f>
        <v>0</v>
      </c>
      <c r="K145" t="b">
        <f>IF($A145=Hoja1!$C$15,Hoja2!$C145)</f>
        <v>0</v>
      </c>
      <c r="L145" t="b">
        <f>IF($A145=Hoja1!$C$16,Hoja2!$C145)</f>
        <v>0</v>
      </c>
      <c r="M145" t="b">
        <f>IF($A145=Hoja1!$C$17,Hoja2!$C145)</f>
        <v>0</v>
      </c>
      <c r="N145" t="b">
        <f>IF($A145=Hoja1!$C$18,Hoja2!$C145)</f>
        <v>0</v>
      </c>
      <c r="O145" t="b">
        <f>IF($A145=Hoja1!$C$19,Hoja2!$C145)</f>
        <v>0</v>
      </c>
    </row>
    <row r="146" spans="1:15" ht="12.75">
      <c r="A146">
        <f t="shared" si="9"/>
        <v>145</v>
      </c>
      <c r="B146">
        <f>NEGBINOMDIST(A146,Hoja1!$B$4,Hoja1!$B$3)</f>
        <v>1.645581669246728E-26</v>
      </c>
      <c r="C146">
        <f t="shared" si="10"/>
        <v>1</v>
      </c>
      <c r="D146" t="b">
        <f t="shared" si="12"/>
        <v>0</v>
      </c>
      <c r="E146" t="b">
        <f t="shared" si="13"/>
        <v>0</v>
      </c>
      <c r="F146" t="b">
        <f>IF($C146&lt;Hoja1!$A$15,Hoja2!$A147)</f>
        <v>0</v>
      </c>
      <c r="G146" t="b">
        <f>IF($C146&lt;Hoja1!$A$16,Hoja2!$A147)</f>
        <v>0</v>
      </c>
      <c r="H146" t="b">
        <f>IF($C146&lt;Hoja1!$A$17,Hoja2!$A147)</f>
        <v>0</v>
      </c>
      <c r="I146" t="b">
        <f>IF($C146&lt;Hoja1!$A$18,Hoja2!$A147)</f>
        <v>0</v>
      </c>
      <c r="J146" t="b">
        <f>IF($C146&lt;Hoja1!$A$19,Hoja2!$A147)</f>
        <v>0</v>
      </c>
      <c r="K146" t="b">
        <f>IF($A146=Hoja1!$C$15,Hoja2!$C146)</f>
        <v>0</v>
      </c>
      <c r="L146" t="b">
        <f>IF($A146=Hoja1!$C$16,Hoja2!$C146)</f>
        <v>0</v>
      </c>
      <c r="M146" t="b">
        <f>IF($A146=Hoja1!$C$17,Hoja2!$C146)</f>
        <v>0</v>
      </c>
      <c r="N146" t="b">
        <f>IF($A146=Hoja1!$C$18,Hoja2!$C146)</f>
        <v>0</v>
      </c>
      <c r="O146" t="b">
        <f>IF($A146=Hoja1!$C$19,Hoja2!$C146)</f>
        <v>0</v>
      </c>
    </row>
    <row r="147" spans="1:15" ht="12.75">
      <c r="A147">
        <f t="shared" si="9"/>
        <v>146</v>
      </c>
      <c r="B147">
        <f>NEGBINOMDIST(A147,Hoja1!$B$4,Hoja1!$B$3)</f>
        <v>1.0211623235188545E-26</v>
      </c>
      <c r="C147">
        <f t="shared" si="10"/>
        <v>1</v>
      </c>
      <c r="D147" t="b">
        <f t="shared" si="12"/>
        <v>0</v>
      </c>
      <c r="E147" t="b">
        <f t="shared" si="13"/>
        <v>0</v>
      </c>
      <c r="F147" t="b">
        <f>IF($C147&lt;Hoja1!$A$15,Hoja2!$A148)</f>
        <v>0</v>
      </c>
      <c r="G147" t="b">
        <f>IF($C147&lt;Hoja1!$A$16,Hoja2!$A148)</f>
        <v>0</v>
      </c>
      <c r="H147" t="b">
        <f>IF($C147&lt;Hoja1!$A$17,Hoja2!$A148)</f>
        <v>0</v>
      </c>
      <c r="I147" t="b">
        <f>IF($C147&lt;Hoja1!$A$18,Hoja2!$A148)</f>
        <v>0</v>
      </c>
      <c r="J147" t="b">
        <f>IF($C147&lt;Hoja1!$A$19,Hoja2!$A148)</f>
        <v>0</v>
      </c>
      <c r="K147" t="b">
        <f>IF($A147=Hoja1!$C$15,Hoja2!$C147)</f>
        <v>0</v>
      </c>
      <c r="L147" t="b">
        <f>IF($A147=Hoja1!$C$16,Hoja2!$C147)</f>
        <v>0</v>
      </c>
      <c r="M147" t="b">
        <f>IF($A147=Hoja1!$C$17,Hoja2!$C147)</f>
        <v>0</v>
      </c>
      <c r="N147" t="b">
        <f>IF($A147=Hoja1!$C$18,Hoja2!$C147)</f>
        <v>0</v>
      </c>
      <c r="O147" t="b">
        <f>IF($A147=Hoja1!$C$19,Hoja2!$C147)</f>
        <v>0</v>
      </c>
    </row>
    <row r="148" spans="1:15" ht="12.75">
      <c r="A148">
        <f t="shared" si="9"/>
        <v>147</v>
      </c>
      <c r="B148">
        <f>NEGBINOMDIST(A148,Hoja1!$B$4,Hoja1!$B$3)</f>
        <v>6.335374415300706E-27</v>
      </c>
      <c r="C148">
        <f t="shared" si="10"/>
        <v>1</v>
      </c>
      <c r="D148" t="b">
        <f t="shared" si="12"/>
        <v>0</v>
      </c>
      <c r="E148" t="b">
        <f t="shared" si="13"/>
        <v>0</v>
      </c>
      <c r="F148" t="b">
        <f>IF($C148&lt;Hoja1!$A$15,Hoja2!$A149)</f>
        <v>0</v>
      </c>
      <c r="G148" t="b">
        <f>IF($C148&lt;Hoja1!$A$16,Hoja2!$A149)</f>
        <v>0</v>
      </c>
      <c r="H148" t="b">
        <f>IF($C148&lt;Hoja1!$A$17,Hoja2!$A149)</f>
        <v>0</v>
      </c>
      <c r="I148" t="b">
        <f>IF($C148&lt;Hoja1!$A$18,Hoja2!$A149)</f>
        <v>0</v>
      </c>
      <c r="J148" t="b">
        <f>IF($C148&lt;Hoja1!$A$19,Hoja2!$A149)</f>
        <v>0</v>
      </c>
      <c r="K148" t="b">
        <f>IF($A148=Hoja1!$C$15,Hoja2!$C148)</f>
        <v>0</v>
      </c>
      <c r="L148" t="b">
        <f>IF($A148=Hoja1!$C$16,Hoja2!$C148)</f>
        <v>0</v>
      </c>
      <c r="M148" t="b">
        <f>IF($A148=Hoja1!$C$17,Hoja2!$C148)</f>
        <v>0</v>
      </c>
      <c r="N148" t="b">
        <f>IF($A148=Hoja1!$C$18,Hoja2!$C148)</f>
        <v>0</v>
      </c>
      <c r="O148" t="b">
        <f>IF($A148=Hoja1!$C$19,Hoja2!$C148)</f>
        <v>0</v>
      </c>
    </row>
    <row r="149" spans="1:15" ht="12.75">
      <c r="A149">
        <f t="shared" si="9"/>
        <v>148</v>
      </c>
      <c r="B149">
        <f>NEGBINOMDIST(A149,Hoja1!$B$4,Hoja1!$B$3)</f>
        <v>3.929644400841904E-27</v>
      </c>
      <c r="C149">
        <f t="shared" si="10"/>
        <v>1</v>
      </c>
      <c r="D149" t="b">
        <f t="shared" si="12"/>
        <v>0</v>
      </c>
      <c r="E149" t="b">
        <f t="shared" si="13"/>
        <v>0</v>
      </c>
      <c r="F149" t="b">
        <f>IF($C149&lt;Hoja1!$A$15,Hoja2!$A150)</f>
        <v>0</v>
      </c>
      <c r="G149" t="b">
        <f>IF($C149&lt;Hoja1!$A$16,Hoja2!$A150)</f>
        <v>0</v>
      </c>
      <c r="H149" t="b">
        <f>IF($C149&lt;Hoja1!$A$17,Hoja2!$A150)</f>
        <v>0</v>
      </c>
      <c r="I149" t="b">
        <f>IF($C149&lt;Hoja1!$A$18,Hoja2!$A150)</f>
        <v>0</v>
      </c>
      <c r="J149" t="b">
        <f>IF($C149&lt;Hoja1!$A$19,Hoja2!$A150)</f>
        <v>0</v>
      </c>
      <c r="K149" t="b">
        <f>IF($A149=Hoja1!$C$15,Hoja2!$C149)</f>
        <v>0</v>
      </c>
      <c r="L149" t="b">
        <f>IF($A149=Hoja1!$C$16,Hoja2!$C149)</f>
        <v>0</v>
      </c>
      <c r="M149" t="b">
        <f>IF($A149=Hoja1!$C$17,Hoja2!$C149)</f>
        <v>0</v>
      </c>
      <c r="N149" t="b">
        <f>IF($A149=Hoja1!$C$18,Hoja2!$C149)</f>
        <v>0</v>
      </c>
      <c r="O149" t="b">
        <f>IF($A149=Hoja1!$C$19,Hoja2!$C149)</f>
        <v>0</v>
      </c>
    </row>
    <row r="150" spans="1:15" ht="12.75">
      <c r="A150">
        <f t="shared" si="9"/>
        <v>149</v>
      </c>
      <c r="B150">
        <f>NEGBINOMDIST(A150,Hoja1!$B$4,Hoja1!$B$3)</f>
        <v>2.4369069975690957E-27</v>
      </c>
      <c r="C150">
        <f t="shared" si="10"/>
        <v>1</v>
      </c>
      <c r="D150" t="b">
        <f t="shared" si="12"/>
        <v>0</v>
      </c>
      <c r="E150" t="b">
        <f t="shared" si="13"/>
        <v>0</v>
      </c>
      <c r="F150" t="b">
        <f>IF($C150&lt;Hoja1!$A$15,Hoja2!$A151)</f>
        <v>0</v>
      </c>
      <c r="G150" t="b">
        <f>IF($C150&lt;Hoja1!$A$16,Hoja2!$A151)</f>
        <v>0</v>
      </c>
      <c r="H150" t="b">
        <f>IF($C150&lt;Hoja1!$A$17,Hoja2!$A151)</f>
        <v>0</v>
      </c>
      <c r="I150" t="b">
        <f>IF($C150&lt;Hoja1!$A$18,Hoja2!$A151)</f>
        <v>0</v>
      </c>
      <c r="J150" t="b">
        <f>IF($C150&lt;Hoja1!$A$19,Hoja2!$A151)</f>
        <v>0</v>
      </c>
      <c r="K150" t="b">
        <f>IF($A150=Hoja1!$C$15,Hoja2!$C150)</f>
        <v>0</v>
      </c>
      <c r="L150" t="b">
        <f>IF($A150=Hoja1!$C$16,Hoja2!$C150)</f>
        <v>0</v>
      </c>
      <c r="M150" t="b">
        <f>IF($A150=Hoja1!$C$17,Hoja2!$C150)</f>
        <v>0</v>
      </c>
      <c r="N150" t="b">
        <f>IF($A150=Hoja1!$C$18,Hoja2!$C150)</f>
        <v>0</v>
      </c>
      <c r="O150" t="b">
        <f>IF($A150=Hoja1!$C$19,Hoja2!$C150)</f>
        <v>0</v>
      </c>
    </row>
    <row r="151" spans="1:15" ht="12.75">
      <c r="A151">
        <f t="shared" si="9"/>
        <v>150</v>
      </c>
      <c r="B151">
        <f>NEGBINOMDIST(A151,Hoja1!$B$4,Hoja1!$B$3)</f>
        <v>1.5108823384928319E-27</v>
      </c>
      <c r="C151">
        <f t="shared" si="10"/>
        <v>1</v>
      </c>
      <c r="D151" t="b">
        <f t="shared" si="12"/>
        <v>0</v>
      </c>
      <c r="E151" t="b">
        <f t="shared" si="13"/>
        <v>0</v>
      </c>
      <c r="F151" t="b">
        <f>IF($C151&lt;Hoja1!$A$15,Hoja2!$A152)</f>
        <v>0</v>
      </c>
      <c r="G151" t="b">
        <f>IF($C151&lt;Hoja1!$A$16,Hoja2!$A152)</f>
        <v>0</v>
      </c>
      <c r="H151" t="b">
        <f>IF($C151&lt;Hoja1!$A$17,Hoja2!$A152)</f>
        <v>0</v>
      </c>
      <c r="I151" t="b">
        <f>IF($C151&lt;Hoja1!$A$18,Hoja2!$A152)</f>
        <v>0</v>
      </c>
      <c r="J151" t="b">
        <f>IF($C151&lt;Hoja1!$A$19,Hoja2!$A152)</f>
        <v>0</v>
      </c>
      <c r="K151" t="b">
        <f>IF($A151=Hoja1!$C$15,Hoja2!$C151)</f>
        <v>0</v>
      </c>
      <c r="L151" t="b">
        <f>IF($A151=Hoja1!$C$16,Hoja2!$C151)</f>
        <v>0</v>
      </c>
      <c r="M151" t="b">
        <f>IF($A151=Hoja1!$C$17,Hoja2!$C151)</f>
        <v>0</v>
      </c>
      <c r="N151" t="b">
        <f>IF($A151=Hoja1!$C$18,Hoja2!$C151)</f>
        <v>0</v>
      </c>
      <c r="O151" t="b">
        <f>IF($A151=Hoja1!$C$19,Hoja2!$C151)</f>
        <v>0</v>
      </c>
    </row>
    <row r="152" spans="1:15" ht="12.75">
      <c r="A152">
        <f t="shared" si="9"/>
        <v>151</v>
      </c>
      <c r="B152">
        <f>NEGBINOMDIST(A152,Hoja1!$B$4,Hoja1!$B$3)</f>
        <v>9.365469329995253E-28</v>
      </c>
      <c r="C152">
        <f t="shared" si="10"/>
        <v>1</v>
      </c>
      <c r="D152" t="b">
        <f t="shared" si="12"/>
        <v>0</v>
      </c>
      <c r="E152" t="b">
        <f t="shared" si="13"/>
        <v>0</v>
      </c>
      <c r="F152" t="b">
        <f>IF($C152&lt;Hoja1!$A$15,Hoja2!$A153)</f>
        <v>0</v>
      </c>
      <c r="G152" t="b">
        <f>IF($C152&lt;Hoja1!$A$16,Hoja2!$A153)</f>
        <v>0</v>
      </c>
      <c r="H152" t="b">
        <f>IF($C152&lt;Hoja1!$A$17,Hoja2!$A153)</f>
        <v>0</v>
      </c>
      <c r="I152" t="b">
        <f>IF($C152&lt;Hoja1!$A$18,Hoja2!$A153)</f>
        <v>0</v>
      </c>
      <c r="J152" t="b">
        <f>IF($C152&lt;Hoja1!$A$19,Hoja2!$A153)</f>
        <v>0</v>
      </c>
      <c r="K152" t="b">
        <f>IF($A152=Hoja1!$C$15,Hoja2!$C152)</f>
        <v>0</v>
      </c>
      <c r="L152" t="b">
        <f>IF($A152=Hoja1!$C$16,Hoja2!$C152)</f>
        <v>0</v>
      </c>
      <c r="M152" t="b">
        <f>IF($A152=Hoja1!$C$17,Hoja2!$C152)</f>
        <v>0</v>
      </c>
      <c r="N152" t="b">
        <f>IF($A152=Hoja1!$C$18,Hoja2!$C152)</f>
        <v>0</v>
      </c>
      <c r="O152" t="b">
        <f>IF($A152=Hoja1!$C$19,Hoja2!$C152)</f>
        <v>0</v>
      </c>
    </row>
    <row r="153" spans="1:15" ht="12.75">
      <c r="A153">
        <f t="shared" si="9"/>
        <v>152</v>
      </c>
      <c r="B153">
        <f>NEGBINOMDIST(A153,Hoja1!$B$4,Hoja1!$B$3)</f>
        <v>5.804126387405004E-28</v>
      </c>
      <c r="C153">
        <f t="shared" si="10"/>
        <v>1</v>
      </c>
      <c r="D153" t="b">
        <f t="shared" si="12"/>
        <v>0</v>
      </c>
      <c r="E153" t="b">
        <f t="shared" si="13"/>
        <v>0</v>
      </c>
      <c r="F153" t="b">
        <f>IF($C153&lt;Hoja1!$A$15,Hoja2!$A154)</f>
        <v>0</v>
      </c>
      <c r="G153" t="b">
        <f>IF($C153&lt;Hoja1!$A$16,Hoja2!$A154)</f>
        <v>0</v>
      </c>
      <c r="H153" t="b">
        <f>IF($C153&lt;Hoja1!$A$17,Hoja2!$A154)</f>
        <v>0</v>
      </c>
      <c r="I153" t="b">
        <f>IF($C153&lt;Hoja1!$A$18,Hoja2!$A154)</f>
        <v>0</v>
      </c>
      <c r="J153" t="b">
        <f>IF($C153&lt;Hoja1!$A$19,Hoja2!$A154)</f>
        <v>0</v>
      </c>
      <c r="K153" t="b">
        <f>IF($A153=Hoja1!$C$15,Hoja2!$C153)</f>
        <v>0</v>
      </c>
      <c r="L153" t="b">
        <f>IF($A153=Hoja1!$C$16,Hoja2!$C153)</f>
        <v>0</v>
      </c>
      <c r="M153" t="b">
        <f>IF($A153=Hoja1!$C$17,Hoja2!$C153)</f>
        <v>0</v>
      </c>
      <c r="N153" t="b">
        <f>IF($A153=Hoja1!$C$18,Hoja2!$C153)</f>
        <v>0</v>
      </c>
      <c r="O153" t="b">
        <f>IF($A153=Hoja1!$C$19,Hoja2!$C153)</f>
        <v>0</v>
      </c>
    </row>
    <row r="154" spans="1:15" ht="12.75">
      <c r="A154">
        <f t="shared" si="9"/>
        <v>153</v>
      </c>
      <c r="B154">
        <f>NEGBINOMDIST(A154,Hoja1!$B$4,Hoja1!$B$3)</f>
        <v>3.5962822321960243E-28</v>
      </c>
      <c r="C154">
        <f t="shared" si="10"/>
        <v>1</v>
      </c>
      <c r="D154" t="b">
        <f t="shared" si="12"/>
        <v>0</v>
      </c>
      <c r="E154" t="b">
        <f t="shared" si="13"/>
        <v>0</v>
      </c>
      <c r="F154" t="b">
        <f>IF($C154&lt;Hoja1!$A$15,Hoja2!$A155)</f>
        <v>0</v>
      </c>
      <c r="G154" t="b">
        <f>IF($C154&lt;Hoja1!$A$16,Hoja2!$A155)</f>
        <v>0</v>
      </c>
      <c r="H154" t="b">
        <f>IF($C154&lt;Hoja1!$A$17,Hoja2!$A155)</f>
        <v>0</v>
      </c>
      <c r="I154" t="b">
        <f>IF($C154&lt;Hoja1!$A$18,Hoja2!$A155)</f>
        <v>0</v>
      </c>
      <c r="J154" t="b">
        <f>IF($C154&lt;Hoja1!$A$19,Hoja2!$A155)</f>
        <v>0</v>
      </c>
      <c r="K154" t="b">
        <f>IF($A154=Hoja1!$C$15,Hoja2!$C154)</f>
        <v>0</v>
      </c>
      <c r="L154" t="b">
        <f>IF($A154=Hoja1!$C$16,Hoja2!$C154)</f>
        <v>0</v>
      </c>
      <c r="M154" t="b">
        <f>IF($A154=Hoja1!$C$17,Hoja2!$C154)</f>
        <v>0</v>
      </c>
      <c r="N154" t="b">
        <f>IF($A154=Hoja1!$C$18,Hoja2!$C154)</f>
        <v>0</v>
      </c>
      <c r="O154" t="b">
        <f>IF($A154=Hoja1!$C$19,Hoja2!$C154)</f>
        <v>0</v>
      </c>
    </row>
    <row r="155" spans="1:15" ht="12.75">
      <c r="A155">
        <f t="shared" si="9"/>
        <v>154</v>
      </c>
      <c r="B155">
        <f>NEGBINOMDIST(A155,Hoja1!$B$4,Hoja1!$B$3)</f>
        <v>2.227826785399344E-28</v>
      </c>
      <c r="C155">
        <f t="shared" si="10"/>
        <v>1</v>
      </c>
      <c r="D155" t="b">
        <f t="shared" si="12"/>
        <v>0</v>
      </c>
      <c r="E155" t="b">
        <f t="shared" si="13"/>
        <v>0</v>
      </c>
      <c r="F155" t="b">
        <f>IF($C155&lt;Hoja1!$A$15,Hoja2!$A156)</f>
        <v>0</v>
      </c>
      <c r="G155" t="b">
        <f>IF($C155&lt;Hoja1!$A$16,Hoja2!$A156)</f>
        <v>0</v>
      </c>
      <c r="H155" t="b">
        <f>IF($C155&lt;Hoja1!$A$17,Hoja2!$A156)</f>
        <v>0</v>
      </c>
      <c r="I155" t="b">
        <f>IF($C155&lt;Hoja1!$A$18,Hoja2!$A156)</f>
        <v>0</v>
      </c>
      <c r="J155" t="b">
        <f>IF($C155&lt;Hoja1!$A$19,Hoja2!$A156)</f>
        <v>0</v>
      </c>
      <c r="K155" t="b">
        <f>IF($A155=Hoja1!$C$15,Hoja2!$C155)</f>
        <v>0</v>
      </c>
      <c r="L155" t="b">
        <f>IF($A155=Hoja1!$C$16,Hoja2!$C155)</f>
        <v>0</v>
      </c>
      <c r="M155" t="b">
        <f>IF($A155=Hoja1!$C$17,Hoja2!$C155)</f>
        <v>0</v>
      </c>
      <c r="N155" t="b">
        <f>IF($A155=Hoja1!$C$18,Hoja2!$C155)</f>
        <v>0</v>
      </c>
      <c r="O155" t="b">
        <f>IF($A155=Hoja1!$C$19,Hoja2!$C155)</f>
        <v>0</v>
      </c>
    </row>
    <row r="156" spans="1:15" ht="12.75">
      <c r="A156">
        <f t="shared" si="9"/>
        <v>155</v>
      </c>
      <c r="B156">
        <f>NEGBINOMDIST(A156,Hoja1!$B$4,Hoja1!$B$3)</f>
        <v>1.379815299344122E-28</v>
      </c>
      <c r="C156">
        <f t="shared" si="10"/>
        <v>1</v>
      </c>
      <c r="D156" t="b">
        <f t="shared" si="12"/>
        <v>0</v>
      </c>
      <c r="E156" t="b">
        <f t="shared" si="13"/>
        <v>0</v>
      </c>
      <c r="F156" t="b">
        <f>IF($C156&lt;Hoja1!$A$15,Hoja2!$A157)</f>
        <v>0</v>
      </c>
      <c r="G156" t="b">
        <f>IF($C156&lt;Hoja1!$A$16,Hoja2!$A157)</f>
        <v>0</v>
      </c>
      <c r="H156" t="b">
        <f>IF($C156&lt;Hoja1!$A$17,Hoja2!$A157)</f>
        <v>0</v>
      </c>
      <c r="I156" t="b">
        <f>IF($C156&lt;Hoja1!$A$18,Hoja2!$A157)</f>
        <v>0</v>
      </c>
      <c r="J156" t="b">
        <f>IF($C156&lt;Hoja1!$A$19,Hoja2!$A157)</f>
        <v>0</v>
      </c>
      <c r="K156" t="b">
        <f>IF($A156=Hoja1!$C$15,Hoja2!$C156)</f>
        <v>0</v>
      </c>
      <c r="L156" t="b">
        <f>IF($A156=Hoja1!$C$16,Hoja2!$C156)</f>
        <v>0</v>
      </c>
      <c r="M156" t="b">
        <f>IF($A156=Hoja1!$C$17,Hoja2!$C156)</f>
        <v>0</v>
      </c>
      <c r="N156" t="b">
        <f>IF($A156=Hoja1!$C$18,Hoja2!$C156)</f>
        <v>0</v>
      </c>
      <c r="O156" t="b">
        <f>IF($A156=Hoja1!$C$19,Hoja2!$C156)</f>
        <v>0</v>
      </c>
    </row>
    <row r="157" spans="1:15" ht="12.75">
      <c r="A157">
        <f t="shared" si="9"/>
        <v>156</v>
      </c>
      <c r="B157">
        <f>NEGBINOMDIST(A157,Hoja1!$B$4,Hoja1!$B$3)</f>
        <v>8.544240892092403E-29</v>
      </c>
      <c r="C157">
        <f t="shared" si="10"/>
        <v>1</v>
      </c>
      <c r="D157" t="b">
        <f t="shared" si="12"/>
        <v>0</v>
      </c>
      <c r="E157" t="b">
        <f t="shared" si="13"/>
        <v>0</v>
      </c>
      <c r="F157" t="b">
        <f>IF($C157&lt;Hoja1!$A$15,Hoja2!$A158)</f>
        <v>0</v>
      </c>
      <c r="G157" t="b">
        <f>IF($C157&lt;Hoja1!$A$16,Hoja2!$A158)</f>
        <v>0</v>
      </c>
      <c r="H157" t="b">
        <f>IF($C157&lt;Hoja1!$A$17,Hoja2!$A158)</f>
        <v>0</v>
      </c>
      <c r="I157" t="b">
        <f>IF($C157&lt;Hoja1!$A$18,Hoja2!$A158)</f>
        <v>0</v>
      </c>
      <c r="J157" t="b">
        <f>IF($C157&lt;Hoja1!$A$19,Hoja2!$A158)</f>
        <v>0</v>
      </c>
      <c r="K157" t="b">
        <f>IF($A157=Hoja1!$C$15,Hoja2!$C157)</f>
        <v>0</v>
      </c>
      <c r="L157" t="b">
        <f>IF($A157=Hoja1!$C$16,Hoja2!$C157)</f>
        <v>0</v>
      </c>
      <c r="M157" t="b">
        <f>IF($A157=Hoja1!$C$17,Hoja2!$C157)</f>
        <v>0</v>
      </c>
      <c r="N157" t="b">
        <f>IF($A157=Hoja1!$C$18,Hoja2!$C157)</f>
        <v>0</v>
      </c>
      <c r="O157" t="b">
        <f>IF($A157=Hoja1!$C$19,Hoja2!$C157)</f>
        <v>0</v>
      </c>
    </row>
    <row r="158" spans="1:15" ht="12.75">
      <c r="A158">
        <f t="shared" si="9"/>
        <v>157</v>
      </c>
      <c r="B158">
        <f>NEGBINOMDIST(A158,Hoja1!$B$4,Hoja1!$B$3)</f>
        <v>5.289810284785844E-29</v>
      </c>
      <c r="C158">
        <f t="shared" si="10"/>
        <v>1</v>
      </c>
      <c r="D158" t="b">
        <f t="shared" si="12"/>
        <v>0</v>
      </c>
      <c r="E158" t="b">
        <f t="shared" si="13"/>
        <v>0</v>
      </c>
      <c r="F158" t="b">
        <f>IF($C158&lt;Hoja1!$A$15,Hoja2!$A159)</f>
        <v>0</v>
      </c>
      <c r="G158" t="b">
        <f>IF($C158&lt;Hoja1!$A$16,Hoja2!$A159)</f>
        <v>0</v>
      </c>
      <c r="H158" t="b">
        <f>IF($C158&lt;Hoja1!$A$17,Hoja2!$A159)</f>
        <v>0</v>
      </c>
      <c r="I158" t="b">
        <f>IF($C158&lt;Hoja1!$A$18,Hoja2!$A159)</f>
        <v>0</v>
      </c>
      <c r="J158" t="b">
        <f>IF($C158&lt;Hoja1!$A$19,Hoja2!$A159)</f>
        <v>0</v>
      </c>
      <c r="K158" t="b">
        <f>IF($A158=Hoja1!$C$15,Hoja2!$C158)</f>
        <v>0</v>
      </c>
      <c r="L158" t="b">
        <f>IF($A158=Hoja1!$C$16,Hoja2!$C158)</f>
        <v>0</v>
      </c>
      <c r="M158" t="b">
        <f>IF($A158=Hoja1!$C$17,Hoja2!$C158)</f>
        <v>0</v>
      </c>
      <c r="N158" t="b">
        <f>IF($A158=Hoja1!$C$18,Hoja2!$C158)</f>
        <v>0</v>
      </c>
      <c r="O158" t="b">
        <f>IF($A158=Hoja1!$C$19,Hoja2!$C158)</f>
        <v>0</v>
      </c>
    </row>
    <row r="159" spans="1:15" ht="12.75">
      <c r="A159">
        <f t="shared" si="9"/>
        <v>158</v>
      </c>
      <c r="B159">
        <f>NEGBINOMDIST(A159,Hoja1!$B$4,Hoja1!$B$3)</f>
        <v>3.274325606658609E-29</v>
      </c>
      <c r="C159">
        <f t="shared" si="10"/>
        <v>1</v>
      </c>
      <c r="D159" t="b">
        <f t="shared" si="12"/>
        <v>0</v>
      </c>
      <c r="E159" t="b">
        <f t="shared" si="13"/>
        <v>0</v>
      </c>
      <c r="F159" t="b">
        <f>IF($C159&lt;Hoja1!$A$15,Hoja2!$A160)</f>
        <v>0</v>
      </c>
      <c r="G159" t="b">
        <f>IF($C159&lt;Hoja1!$A$16,Hoja2!$A160)</f>
        <v>0</v>
      </c>
      <c r="H159" t="b">
        <f>IF($C159&lt;Hoja1!$A$17,Hoja2!$A160)</f>
        <v>0</v>
      </c>
      <c r="I159" t="b">
        <f>IF($C159&lt;Hoja1!$A$18,Hoja2!$A160)</f>
        <v>0</v>
      </c>
      <c r="J159" t="b">
        <f>IF($C159&lt;Hoja1!$A$19,Hoja2!$A160)</f>
        <v>0</v>
      </c>
      <c r="K159" t="b">
        <f>IF($A159=Hoja1!$C$15,Hoja2!$C159)</f>
        <v>0</v>
      </c>
      <c r="L159" t="b">
        <f>IF($A159=Hoja1!$C$16,Hoja2!$C159)</f>
        <v>0</v>
      </c>
      <c r="M159" t="b">
        <f>IF($A159=Hoja1!$C$17,Hoja2!$C159)</f>
        <v>0</v>
      </c>
      <c r="N159" t="b">
        <f>IF($A159=Hoja1!$C$18,Hoja2!$C159)</f>
        <v>0</v>
      </c>
      <c r="O159" t="b">
        <f>IF($A159=Hoja1!$C$19,Hoja2!$C159)</f>
        <v>0</v>
      </c>
    </row>
    <row r="160" spans="1:15" ht="12.75">
      <c r="A160">
        <f t="shared" si="9"/>
        <v>159</v>
      </c>
      <c r="B160">
        <f>NEGBINOMDIST(A160,Hoja1!$B$4,Hoja1!$B$3)</f>
        <v>2.0263750924226756E-29</v>
      </c>
      <c r="C160">
        <f t="shared" si="10"/>
        <v>1</v>
      </c>
      <c r="D160" t="b">
        <f t="shared" si="12"/>
        <v>0</v>
      </c>
      <c r="E160" t="b">
        <f t="shared" si="13"/>
        <v>0</v>
      </c>
      <c r="F160" t="b">
        <f>IF($C160&lt;Hoja1!$A$15,Hoja2!$A161)</f>
        <v>0</v>
      </c>
      <c r="G160" t="b">
        <f>IF($C160&lt;Hoja1!$A$16,Hoja2!$A161)</f>
        <v>0</v>
      </c>
      <c r="H160" t="b">
        <f>IF($C160&lt;Hoja1!$A$17,Hoja2!$A161)</f>
        <v>0</v>
      </c>
      <c r="I160" t="b">
        <f>IF($C160&lt;Hoja1!$A$18,Hoja2!$A161)</f>
        <v>0</v>
      </c>
      <c r="J160" t="b">
        <f>IF($C160&lt;Hoja1!$A$19,Hoja2!$A161)</f>
        <v>0</v>
      </c>
      <c r="K160" t="b">
        <f>IF($A160=Hoja1!$C$15,Hoja2!$C160)</f>
        <v>0</v>
      </c>
      <c r="L160" t="b">
        <f>IF($A160=Hoja1!$C$16,Hoja2!$C160)</f>
        <v>0</v>
      </c>
      <c r="M160" t="b">
        <f>IF($A160=Hoja1!$C$17,Hoja2!$C160)</f>
        <v>0</v>
      </c>
      <c r="N160" t="b">
        <f>IF($A160=Hoja1!$C$18,Hoja2!$C160)</f>
        <v>0</v>
      </c>
      <c r="O160" t="b">
        <f>IF($A160=Hoja1!$C$19,Hoja2!$C160)</f>
        <v>0</v>
      </c>
    </row>
    <row r="161" spans="1:15" ht="12.75">
      <c r="A161">
        <f t="shared" si="9"/>
        <v>160</v>
      </c>
      <c r="B161">
        <f>NEGBINOMDIST(A161,Hoja1!$B$4,Hoja1!$B$3)</f>
        <v>1.2538195884365417E-29</v>
      </c>
      <c r="C161">
        <f t="shared" si="10"/>
        <v>1</v>
      </c>
      <c r="D161" t="b">
        <f t="shared" si="12"/>
        <v>0</v>
      </c>
      <c r="E161" t="b">
        <f t="shared" si="13"/>
        <v>0</v>
      </c>
      <c r="F161" t="b">
        <f>IF($C161&lt;Hoja1!$A$15,Hoja2!$A162)</f>
        <v>0</v>
      </c>
      <c r="G161" t="b">
        <f>IF($C161&lt;Hoja1!$A$16,Hoja2!$A162)</f>
        <v>0</v>
      </c>
      <c r="H161" t="b">
        <f>IF($C161&lt;Hoja1!$A$17,Hoja2!$A162)</f>
        <v>0</v>
      </c>
      <c r="I161" t="b">
        <f>IF($C161&lt;Hoja1!$A$18,Hoja2!$A162)</f>
        <v>0</v>
      </c>
      <c r="J161" t="b">
        <f>IF($C161&lt;Hoja1!$A$19,Hoja2!$A162)</f>
        <v>0</v>
      </c>
      <c r="K161" t="b">
        <f>IF($A161=Hoja1!$C$15,Hoja2!$C161)</f>
        <v>0</v>
      </c>
      <c r="L161" t="b">
        <f>IF($A161=Hoja1!$C$16,Hoja2!$C161)</f>
        <v>0</v>
      </c>
      <c r="M161" t="b">
        <f>IF($A161=Hoja1!$C$17,Hoja2!$C161)</f>
        <v>0</v>
      </c>
      <c r="N161" t="b">
        <f>IF($A161=Hoja1!$C$18,Hoja2!$C161)</f>
        <v>0</v>
      </c>
      <c r="O161" t="b">
        <f>IF($A161=Hoja1!$C$19,Hoja2!$C161)</f>
        <v>0</v>
      </c>
    </row>
    <row r="162" spans="1:15" ht="12.75">
      <c r="A162">
        <f t="shared" si="9"/>
        <v>161</v>
      </c>
      <c r="B162">
        <f>NEGBINOMDIST(A162,Hoja1!$B$4,Hoja1!$B$3)</f>
        <v>7.75654850983099E-30</v>
      </c>
      <c r="C162">
        <f t="shared" si="10"/>
        <v>1</v>
      </c>
      <c r="D162" t="b">
        <f t="shared" si="12"/>
        <v>0</v>
      </c>
      <c r="E162" t="b">
        <f t="shared" si="13"/>
        <v>0</v>
      </c>
      <c r="F162" t="b">
        <f>IF($C162&lt;Hoja1!$A$15,Hoja2!$A163)</f>
        <v>0</v>
      </c>
      <c r="G162" t="b">
        <f>IF($C162&lt;Hoja1!$A$16,Hoja2!$A163)</f>
        <v>0</v>
      </c>
      <c r="H162" t="b">
        <f>IF($C162&lt;Hoja1!$A$17,Hoja2!$A163)</f>
        <v>0</v>
      </c>
      <c r="I162" t="b">
        <f>IF($C162&lt;Hoja1!$A$18,Hoja2!$A163)</f>
        <v>0</v>
      </c>
      <c r="J162" t="b">
        <f>IF($C162&lt;Hoja1!$A$19,Hoja2!$A163)</f>
        <v>0</v>
      </c>
      <c r="K162" t="b">
        <f>IF($A162=Hoja1!$C$15,Hoja2!$C162)</f>
        <v>0</v>
      </c>
      <c r="L162" t="b">
        <f>IF($A162=Hoja1!$C$16,Hoja2!$C162)</f>
        <v>0</v>
      </c>
      <c r="M162" t="b">
        <f>IF($A162=Hoja1!$C$17,Hoja2!$C162)</f>
        <v>0</v>
      </c>
      <c r="N162" t="b">
        <f>IF($A162=Hoja1!$C$18,Hoja2!$C162)</f>
        <v>0</v>
      </c>
      <c r="O162" t="b">
        <f>IF($A162=Hoja1!$C$19,Hoja2!$C162)</f>
        <v>0</v>
      </c>
    </row>
    <row r="163" spans="1:15" ht="12.75">
      <c r="A163">
        <f t="shared" si="9"/>
        <v>162</v>
      </c>
      <c r="B163">
        <f>NEGBINOMDIST(A163,Hoja1!$B$4,Hoja1!$B$3)</f>
        <v>4.797568893117662E-30</v>
      </c>
      <c r="C163">
        <f t="shared" si="10"/>
        <v>1</v>
      </c>
      <c r="D163" t="b">
        <f t="shared" si="12"/>
        <v>0</v>
      </c>
      <c r="E163" t="b">
        <f t="shared" si="13"/>
        <v>0</v>
      </c>
      <c r="F163" t="b">
        <f>IF($C163&lt;Hoja1!$A$15,Hoja2!$A164)</f>
        <v>0</v>
      </c>
      <c r="G163" t="b">
        <f>IF($C163&lt;Hoja1!$A$16,Hoja2!$A164)</f>
        <v>0</v>
      </c>
      <c r="H163" t="b">
        <f>IF($C163&lt;Hoja1!$A$17,Hoja2!$A164)</f>
        <v>0</v>
      </c>
      <c r="I163" t="b">
        <f>IF($C163&lt;Hoja1!$A$18,Hoja2!$A164)</f>
        <v>0</v>
      </c>
      <c r="J163" t="b">
        <f>IF($C163&lt;Hoja1!$A$19,Hoja2!$A164)</f>
        <v>0</v>
      </c>
      <c r="K163" t="b">
        <f>IF($A163=Hoja1!$C$15,Hoja2!$C163)</f>
        <v>0</v>
      </c>
      <c r="L163" t="b">
        <f>IF($A163=Hoja1!$C$16,Hoja2!$C163)</f>
        <v>0</v>
      </c>
      <c r="M163" t="b">
        <f>IF($A163=Hoja1!$C$17,Hoja2!$C163)</f>
        <v>0</v>
      </c>
      <c r="N163" t="b">
        <f>IF($A163=Hoja1!$C$18,Hoja2!$C163)</f>
        <v>0</v>
      </c>
      <c r="O163" t="b">
        <f>IF($A163=Hoja1!$C$19,Hoja2!$C163)</f>
        <v>0</v>
      </c>
    </row>
    <row r="164" spans="1:15" ht="12.75">
      <c r="A164">
        <f t="shared" si="9"/>
        <v>163</v>
      </c>
      <c r="B164">
        <f>NEGBINOMDIST(A164,Hoja1!$B$4,Hoja1!$B$3)</f>
        <v>2.9668401498543845E-30</v>
      </c>
      <c r="C164">
        <f t="shared" si="10"/>
        <v>1</v>
      </c>
      <c r="D164" t="b">
        <f t="shared" si="12"/>
        <v>0</v>
      </c>
      <c r="E164" t="b">
        <f t="shared" si="13"/>
        <v>0</v>
      </c>
      <c r="F164" t="b">
        <f>IF($C164&lt;Hoja1!$A$15,Hoja2!$A165)</f>
        <v>0</v>
      </c>
      <c r="G164" t="b">
        <f>IF($C164&lt;Hoja1!$A$16,Hoja2!$A165)</f>
        <v>0</v>
      </c>
      <c r="H164" t="b">
        <f>IF($C164&lt;Hoja1!$A$17,Hoja2!$A165)</f>
        <v>0</v>
      </c>
      <c r="I164" t="b">
        <f>IF($C164&lt;Hoja1!$A$18,Hoja2!$A165)</f>
        <v>0</v>
      </c>
      <c r="J164" t="b">
        <f>IF($C164&lt;Hoja1!$A$19,Hoja2!$A165)</f>
        <v>0</v>
      </c>
      <c r="K164" t="b">
        <f>IF($A164=Hoja1!$C$15,Hoja2!$C164)</f>
        <v>0</v>
      </c>
      <c r="L164" t="b">
        <f>IF($A164=Hoja1!$C$16,Hoja2!$C164)</f>
        <v>0</v>
      </c>
      <c r="M164" t="b">
        <f>IF($A164=Hoja1!$C$17,Hoja2!$C164)</f>
        <v>0</v>
      </c>
      <c r="N164" t="b">
        <f>IF($A164=Hoja1!$C$18,Hoja2!$C164)</f>
        <v>0</v>
      </c>
      <c r="O164" t="b">
        <f>IF($A164=Hoja1!$C$19,Hoja2!$C164)</f>
        <v>0</v>
      </c>
    </row>
    <row r="165" spans="1:15" ht="12.75">
      <c r="A165">
        <f t="shared" si="9"/>
        <v>164</v>
      </c>
      <c r="B165">
        <f>NEGBINOMDIST(A165,Hoja1!$B$4,Hoja1!$B$3)</f>
        <v>1.8343755560684942E-30</v>
      </c>
      <c r="C165">
        <f t="shared" si="10"/>
        <v>1</v>
      </c>
      <c r="D165" t="b">
        <f t="shared" si="12"/>
        <v>0</v>
      </c>
      <c r="E165" t="b">
        <f t="shared" si="13"/>
        <v>0</v>
      </c>
      <c r="F165" t="b">
        <f>IF($C165&lt;Hoja1!$A$15,Hoja2!$A166)</f>
        <v>0</v>
      </c>
      <c r="G165" t="b">
        <f>IF($C165&lt;Hoja1!$A$16,Hoja2!$A166)</f>
        <v>0</v>
      </c>
      <c r="H165" t="b">
        <f>IF($C165&lt;Hoja1!$A$17,Hoja2!$A166)</f>
        <v>0</v>
      </c>
      <c r="I165" t="b">
        <f>IF($C165&lt;Hoja1!$A$18,Hoja2!$A166)</f>
        <v>0</v>
      </c>
      <c r="J165" t="b">
        <f>IF($C165&lt;Hoja1!$A$19,Hoja2!$A166)</f>
        <v>0</v>
      </c>
      <c r="K165" t="b">
        <f>IF($A165=Hoja1!$C$15,Hoja2!$C165)</f>
        <v>0</v>
      </c>
      <c r="L165" t="b">
        <f>IF($A165=Hoja1!$C$16,Hoja2!$C165)</f>
        <v>0</v>
      </c>
      <c r="M165" t="b">
        <f>IF($A165=Hoja1!$C$17,Hoja2!$C165)</f>
        <v>0</v>
      </c>
      <c r="N165" t="b">
        <f>IF($A165=Hoja1!$C$18,Hoja2!$C165)</f>
        <v>0</v>
      </c>
      <c r="O165" t="b">
        <f>IF($A165=Hoja1!$C$19,Hoja2!$C165)</f>
        <v>0</v>
      </c>
    </row>
    <row r="166" spans="1:15" ht="12.75">
      <c r="A166">
        <f t="shared" si="9"/>
        <v>165</v>
      </c>
      <c r="B166">
        <f>NEGBINOMDIST(A166,Hoja1!$B$4,Hoja1!$B$3)</f>
        <v>1.1339776164786993E-30</v>
      </c>
      <c r="C166">
        <f t="shared" si="10"/>
        <v>1</v>
      </c>
      <c r="D166" t="b">
        <f t="shared" si="12"/>
        <v>0</v>
      </c>
      <c r="E166" t="b">
        <f t="shared" si="13"/>
        <v>0</v>
      </c>
      <c r="F166" t="b">
        <f>IF($C166&lt;Hoja1!$A$15,Hoja2!$A167)</f>
        <v>0</v>
      </c>
      <c r="G166" t="b">
        <f>IF($C166&lt;Hoja1!$A$16,Hoja2!$A167)</f>
        <v>0</v>
      </c>
      <c r="H166" t="b">
        <f>IF($C166&lt;Hoja1!$A$17,Hoja2!$A167)</f>
        <v>0</v>
      </c>
      <c r="I166" t="b">
        <f>IF($C166&lt;Hoja1!$A$18,Hoja2!$A167)</f>
        <v>0</v>
      </c>
      <c r="J166" t="b">
        <f>IF($C166&lt;Hoja1!$A$19,Hoja2!$A167)</f>
        <v>0</v>
      </c>
      <c r="K166" t="b">
        <f>IF($A166=Hoja1!$C$15,Hoja2!$C166)</f>
        <v>0</v>
      </c>
      <c r="L166" t="b">
        <f>IF($A166=Hoja1!$C$16,Hoja2!$C166)</f>
        <v>0</v>
      </c>
      <c r="M166" t="b">
        <f>IF($A166=Hoja1!$C$17,Hoja2!$C166)</f>
        <v>0</v>
      </c>
      <c r="N166" t="b">
        <f>IF($A166=Hoja1!$C$18,Hoja2!$C166)</f>
        <v>0</v>
      </c>
      <c r="O166" t="b">
        <f>IF($A166=Hoja1!$C$19,Hoja2!$C166)</f>
        <v>0</v>
      </c>
    </row>
    <row r="167" spans="1:15" ht="12.75">
      <c r="A167">
        <f t="shared" si="9"/>
        <v>166</v>
      </c>
      <c r="B167">
        <f>NEGBINOMDIST(A167,Hoja1!$B$4,Hoja1!$B$3)</f>
        <v>7.008801412693714E-31</v>
      </c>
      <c r="C167">
        <f t="shared" si="10"/>
        <v>1</v>
      </c>
      <c r="D167" t="b">
        <f t="shared" si="12"/>
        <v>0</v>
      </c>
      <c r="E167" t="b">
        <f t="shared" si="13"/>
        <v>0</v>
      </c>
      <c r="F167" t="b">
        <f>IF($C167&lt;Hoja1!$A$15,Hoja2!$A168)</f>
        <v>0</v>
      </c>
      <c r="G167" t="b">
        <f>IF($C167&lt;Hoja1!$A$16,Hoja2!$A168)</f>
        <v>0</v>
      </c>
      <c r="H167" t="b">
        <f>IF($C167&lt;Hoja1!$A$17,Hoja2!$A168)</f>
        <v>0</v>
      </c>
      <c r="I167" t="b">
        <f>IF($C167&lt;Hoja1!$A$18,Hoja2!$A168)</f>
        <v>0</v>
      </c>
      <c r="J167" t="b">
        <f>IF($C167&lt;Hoja1!$A$19,Hoja2!$A168)</f>
        <v>0</v>
      </c>
      <c r="K167" t="b">
        <f>IF($A167=Hoja1!$C$15,Hoja2!$C167)</f>
        <v>0</v>
      </c>
      <c r="L167" t="b">
        <f>IF($A167=Hoja1!$C$16,Hoja2!$C167)</f>
        <v>0</v>
      </c>
      <c r="M167" t="b">
        <f>IF($A167=Hoja1!$C$17,Hoja2!$C167)</f>
        <v>0</v>
      </c>
      <c r="N167" t="b">
        <f>IF($A167=Hoja1!$C$18,Hoja2!$C167)</f>
        <v>0</v>
      </c>
      <c r="O167" t="b">
        <f>IF($A167=Hoja1!$C$19,Hoja2!$C167)</f>
        <v>0</v>
      </c>
    </row>
    <row r="168" spans="1:15" ht="12.75">
      <c r="A168">
        <f t="shared" si="9"/>
        <v>167</v>
      </c>
      <c r="B168">
        <f>NEGBINOMDIST(A168,Hoja1!$B$4,Hoja1!$B$3)</f>
        <v>4.331187459820285E-31</v>
      </c>
      <c r="C168">
        <f t="shared" si="10"/>
        <v>1</v>
      </c>
      <c r="D168" t="b">
        <f t="shared" si="12"/>
        <v>0</v>
      </c>
      <c r="E168" t="b">
        <f t="shared" si="13"/>
        <v>0</v>
      </c>
      <c r="F168" t="b">
        <f>IF($C168&lt;Hoja1!$A$15,Hoja2!$A169)</f>
        <v>0</v>
      </c>
      <c r="G168" t="b">
        <f>IF($C168&lt;Hoja1!$A$16,Hoja2!$A169)</f>
        <v>0</v>
      </c>
      <c r="H168" t="b">
        <f>IF($C168&lt;Hoja1!$A$17,Hoja2!$A169)</f>
        <v>0</v>
      </c>
      <c r="I168" t="b">
        <f>IF($C168&lt;Hoja1!$A$18,Hoja2!$A169)</f>
        <v>0</v>
      </c>
      <c r="J168" t="b">
        <f>IF($C168&lt;Hoja1!$A$19,Hoja2!$A169)</f>
        <v>0</v>
      </c>
      <c r="K168" t="b">
        <f>IF($A168=Hoja1!$C$15,Hoja2!$C168)</f>
        <v>0</v>
      </c>
      <c r="L168" t="b">
        <f>IF($A168=Hoja1!$C$16,Hoja2!$C168)</f>
        <v>0</v>
      </c>
      <c r="M168" t="b">
        <f>IF($A168=Hoja1!$C$17,Hoja2!$C168)</f>
        <v>0</v>
      </c>
      <c r="N168" t="b">
        <f>IF($A168=Hoja1!$C$18,Hoja2!$C168)</f>
        <v>0</v>
      </c>
      <c r="O168" t="b">
        <f>IF($A168=Hoja1!$C$19,Hoja2!$C168)</f>
        <v>0</v>
      </c>
    </row>
    <row r="169" spans="1:15" ht="12.75">
      <c r="A169">
        <f t="shared" si="9"/>
        <v>168</v>
      </c>
      <c r="B169">
        <f>NEGBINOMDIST(A169,Hoja1!$B$4,Hoja1!$B$3)</f>
        <v>2.6760551091032334E-31</v>
      </c>
      <c r="C169">
        <f t="shared" si="10"/>
        <v>1</v>
      </c>
      <c r="D169" t="b">
        <f t="shared" si="12"/>
        <v>0</v>
      </c>
      <c r="E169" t="b">
        <f t="shared" si="13"/>
        <v>0</v>
      </c>
      <c r="F169" t="b">
        <f>IF($C169&lt;Hoja1!$A$15,Hoja2!$A170)</f>
        <v>0</v>
      </c>
      <c r="G169" t="b">
        <f>IF($C169&lt;Hoja1!$A$16,Hoja2!$A170)</f>
        <v>0</v>
      </c>
      <c r="H169" t="b">
        <f>IF($C169&lt;Hoja1!$A$17,Hoja2!$A170)</f>
        <v>0</v>
      </c>
      <c r="I169" t="b">
        <f>IF($C169&lt;Hoja1!$A$18,Hoja2!$A170)</f>
        <v>0</v>
      </c>
      <c r="J169" t="b">
        <f>IF($C169&lt;Hoja1!$A$19,Hoja2!$A170)</f>
        <v>0</v>
      </c>
      <c r="K169" t="b">
        <f>IF($A169=Hoja1!$C$15,Hoja2!$C169)</f>
        <v>0</v>
      </c>
      <c r="L169" t="b">
        <f>IF($A169=Hoja1!$C$16,Hoja2!$C169)</f>
        <v>0</v>
      </c>
      <c r="M169" t="b">
        <f>IF($A169=Hoja1!$C$17,Hoja2!$C169)</f>
        <v>0</v>
      </c>
      <c r="N169" t="b">
        <f>IF($A169=Hoja1!$C$18,Hoja2!$C169)</f>
        <v>0</v>
      </c>
      <c r="O169" t="b">
        <f>IF($A169=Hoja1!$C$19,Hoja2!$C169)</f>
        <v>0</v>
      </c>
    </row>
    <row r="170" spans="1:15" ht="12.75">
      <c r="A170">
        <f t="shared" si="9"/>
        <v>169</v>
      </c>
      <c r="B170">
        <f>NEGBINOMDIST(A170,Hoja1!$B$4,Hoja1!$B$3)</f>
        <v>1.6531370023099414E-31</v>
      </c>
      <c r="C170">
        <f t="shared" si="10"/>
        <v>1</v>
      </c>
      <c r="D170" t="b">
        <f t="shared" si="12"/>
        <v>0</v>
      </c>
      <c r="E170" t="b">
        <f t="shared" si="13"/>
        <v>0</v>
      </c>
      <c r="F170" t="b">
        <f>IF($C170&lt;Hoja1!$A$15,Hoja2!$A171)</f>
        <v>0</v>
      </c>
      <c r="G170" t="b">
        <f>IF($C170&lt;Hoja1!$A$16,Hoja2!$A171)</f>
        <v>0</v>
      </c>
      <c r="H170" t="b">
        <f>IF($C170&lt;Hoja1!$A$17,Hoja2!$A171)</f>
        <v>0</v>
      </c>
      <c r="I170" t="b">
        <f>IF($C170&lt;Hoja1!$A$18,Hoja2!$A171)</f>
        <v>0</v>
      </c>
      <c r="J170" t="b">
        <f>IF($C170&lt;Hoja1!$A$19,Hoja2!$A171)</f>
        <v>0</v>
      </c>
      <c r="K170" t="b">
        <f>IF($A170=Hoja1!$C$15,Hoja2!$C170)</f>
        <v>0</v>
      </c>
      <c r="L170" t="b">
        <f>IF($A170=Hoja1!$C$16,Hoja2!$C170)</f>
        <v>0</v>
      </c>
      <c r="M170" t="b">
        <f>IF($A170=Hoja1!$C$17,Hoja2!$C170)</f>
        <v>0</v>
      </c>
      <c r="N170" t="b">
        <f>IF($A170=Hoja1!$C$18,Hoja2!$C170)</f>
        <v>0</v>
      </c>
      <c r="O170" t="b">
        <f>IF($A170=Hoja1!$C$19,Hoja2!$C170)</f>
        <v>0</v>
      </c>
    </row>
    <row r="171" spans="1:15" ht="12.75">
      <c r="A171">
        <f t="shared" si="9"/>
        <v>170</v>
      </c>
      <c r="B171">
        <f>NEGBINOMDIST(A171,Hoja1!$B$4,Hoja1!$B$3)</f>
        <v>1.0210552073090759E-31</v>
      </c>
      <c r="C171">
        <f t="shared" si="10"/>
        <v>1</v>
      </c>
      <c r="D171" t="b">
        <f t="shared" si="12"/>
        <v>0</v>
      </c>
      <c r="E171" t="b">
        <f t="shared" si="13"/>
        <v>0</v>
      </c>
      <c r="F171" t="b">
        <f>IF($C171&lt;Hoja1!$A$15,Hoja2!$A172)</f>
        <v>0</v>
      </c>
      <c r="G171" t="b">
        <f>IF($C171&lt;Hoja1!$A$16,Hoja2!$A172)</f>
        <v>0</v>
      </c>
      <c r="H171" t="b">
        <f>IF($C171&lt;Hoja1!$A$17,Hoja2!$A172)</f>
        <v>0</v>
      </c>
      <c r="I171" t="b">
        <f>IF($C171&lt;Hoja1!$A$18,Hoja2!$A172)</f>
        <v>0</v>
      </c>
      <c r="J171" t="b">
        <f>IF($C171&lt;Hoja1!$A$19,Hoja2!$A172)</f>
        <v>0</v>
      </c>
      <c r="K171" t="b">
        <f>IF($A171=Hoja1!$C$15,Hoja2!$C171)</f>
        <v>0</v>
      </c>
      <c r="L171" t="b">
        <f>IF($A171=Hoja1!$C$16,Hoja2!$C171)</f>
        <v>0</v>
      </c>
      <c r="M171" t="b">
        <f>IF($A171=Hoja1!$C$17,Hoja2!$C171)</f>
        <v>0</v>
      </c>
      <c r="N171" t="b">
        <f>IF($A171=Hoja1!$C$18,Hoja2!$C171)</f>
        <v>0</v>
      </c>
      <c r="O171" t="b">
        <f>IF($A171=Hoja1!$C$19,Hoja2!$C171)</f>
        <v>0</v>
      </c>
    </row>
    <row r="172" spans="1:15" ht="12.75">
      <c r="A172">
        <f t="shared" si="9"/>
        <v>171</v>
      </c>
      <c r="B172">
        <f>NEGBINOMDIST(A172,Hoja1!$B$4,Hoja1!$B$3)</f>
        <v>6.30546373636479E-32</v>
      </c>
      <c r="C172">
        <f t="shared" si="10"/>
        <v>1</v>
      </c>
      <c r="D172" t="b">
        <f t="shared" si="12"/>
        <v>0</v>
      </c>
      <c r="E172" t="b">
        <f t="shared" si="13"/>
        <v>0</v>
      </c>
      <c r="F172" t="b">
        <f>IF($C172&lt;Hoja1!$A$15,Hoja2!$A173)</f>
        <v>0</v>
      </c>
      <c r="G172" t="b">
        <f>IF($C172&lt;Hoja1!$A$16,Hoja2!$A173)</f>
        <v>0</v>
      </c>
      <c r="H172" t="b">
        <f>IF($C172&lt;Hoja1!$A$17,Hoja2!$A173)</f>
        <v>0</v>
      </c>
      <c r="I172" t="b">
        <f>IF($C172&lt;Hoja1!$A$18,Hoja2!$A173)</f>
        <v>0</v>
      </c>
      <c r="J172" t="b">
        <f>IF($C172&lt;Hoja1!$A$19,Hoja2!$A173)</f>
        <v>0</v>
      </c>
      <c r="K172" t="b">
        <f>IF($A172=Hoja1!$C$15,Hoja2!$C172)</f>
        <v>0</v>
      </c>
      <c r="L172" t="b">
        <f>IF($A172=Hoja1!$C$16,Hoja2!$C172)</f>
        <v>0</v>
      </c>
      <c r="M172" t="b">
        <f>IF($A172=Hoja1!$C$17,Hoja2!$C172)</f>
        <v>0</v>
      </c>
      <c r="N172" t="b">
        <f>IF($A172=Hoja1!$C$18,Hoja2!$C172)</f>
        <v>0</v>
      </c>
      <c r="O172" t="b">
        <f>IF($A172=Hoja1!$C$19,Hoja2!$C172)</f>
        <v>0</v>
      </c>
    </row>
    <row r="173" spans="1:15" ht="12.75">
      <c r="A173">
        <f t="shared" si="9"/>
        <v>172</v>
      </c>
      <c r="B173">
        <f>NEGBINOMDIST(A173,Hoja1!$B$4,Hoja1!$B$3)</f>
        <v>3.893257260476435E-32</v>
      </c>
      <c r="C173">
        <f t="shared" si="10"/>
        <v>1</v>
      </c>
      <c r="D173" t="b">
        <f t="shared" si="12"/>
        <v>0</v>
      </c>
      <c r="E173" t="b">
        <f t="shared" si="13"/>
        <v>0</v>
      </c>
      <c r="F173" t="b">
        <f>IF($C173&lt;Hoja1!$A$15,Hoja2!$A174)</f>
        <v>0</v>
      </c>
      <c r="G173" t="b">
        <f>IF($C173&lt;Hoja1!$A$16,Hoja2!$A174)</f>
        <v>0</v>
      </c>
      <c r="H173" t="b">
        <f>IF($C173&lt;Hoja1!$A$17,Hoja2!$A174)</f>
        <v>0</v>
      </c>
      <c r="I173" t="b">
        <f>IF($C173&lt;Hoja1!$A$18,Hoja2!$A174)</f>
        <v>0</v>
      </c>
      <c r="J173" t="b">
        <f>IF($C173&lt;Hoja1!$A$19,Hoja2!$A174)</f>
        <v>0</v>
      </c>
      <c r="K173" t="b">
        <f>IF($A173=Hoja1!$C$15,Hoja2!$C173)</f>
        <v>0</v>
      </c>
      <c r="L173" t="b">
        <f>IF($A173=Hoja1!$C$16,Hoja2!$C173)</f>
        <v>0</v>
      </c>
      <c r="M173" t="b">
        <f>IF($A173=Hoja1!$C$17,Hoja2!$C173)</f>
        <v>0</v>
      </c>
      <c r="N173" t="b">
        <f>IF($A173=Hoja1!$C$18,Hoja2!$C173)</f>
        <v>0</v>
      </c>
      <c r="O173" t="b">
        <f>IF($A173=Hoja1!$C$19,Hoja2!$C173)</f>
        <v>0</v>
      </c>
    </row>
    <row r="174" spans="1:15" ht="12.75">
      <c r="A174">
        <f t="shared" si="9"/>
        <v>173</v>
      </c>
      <c r="B174">
        <f>NEGBINOMDIST(A174,Hoja1!$B$4,Hoja1!$B$3)</f>
        <v>2.4034674879704108E-32</v>
      </c>
      <c r="C174">
        <f t="shared" si="10"/>
        <v>1</v>
      </c>
      <c r="D174" t="b">
        <f t="shared" si="12"/>
        <v>0</v>
      </c>
      <c r="E174" t="b">
        <f>IF(C174&lt;1/2,A175)</f>
        <v>0</v>
      </c>
      <c r="F174" t="b">
        <f>IF($C174&lt;Hoja1!$A$15,Hoja2!$A175)</f>
        <v>0</v>
      </c>
      <c r="G174" t="b">
        <f>IF($C174&lt;Hoja1!$A$16,Hoja2!$A175)</f>
        <v>0</v>
      </c>
      <c r="H174" t="b">
        <f>IF($C174&lt;Hoja1!$A$17,Hoja2!$A175)</f>
        <v>0</v>
      </c>
      <c r="I174" t="b">
        <f>IF($C174&lt;Hoja1!$A$18,Hoja2!$A175)</f>
        <v>0</v>
      </c>
      <c r="J174" t="b">
        <f>IF($C174&lt;Hoja1!$A$19,Hoja2!$A175)</f>
        <v>0</v>
      </c>
      <c r="K174" t="b">
        <f>IF($A174=Hoja1!$C$15,Hoja2!$C174)</f>
        <v>0</v>
      </c>
      <c r="L174" t="b">
        <f>IF($A174=Hoja1!$C$16,Hoja2!$C174)</f>
        <v>0</v>
      </c>
      <c r="M174" t="b">
        <f>IF($A174=Hoja1!$C$17,Hoja2!$C174)</f>
        <v>0</v>
      </c>
      <c r="N174" t="b">
        <f>IF($A174=Hoja1!$C$18,Hoja2!$C174)</f>
        <v>0</v>
      </c>
      <c r="O174" t="b">
        <f>IF($A174=Hoja1!$C$19,Hoja2!$C174)</f>
        <v>0</v>
      </c>
    </row>
    <row r="175" spans="1:15" ht="12.75">
      <c r="A175">
        <f t="shared" si="9"/>
        <v>174</v>
      </c>
      <c r="B175">
        <f>NEGBINOMDIST(A175,Hoja1!$B$4,Hoja1!$B$3)</f>
        <v>1.4835195874024392E-32</v>
      </c>
      <c r="C175">
        <f t="shared" si="10"/>
        <v>1</v>
      </c>
      <c r="D175" t="b">
        <f t="shared" si="12"/>
        <v>0</v>
      </c>
      <c r="E175" t="b">
        <f>IF(C175&lt;1/2,A176)</f>
        <v>0</v>
      </c>
      <c r="F175" t="b">
        <f>IF($C175&lt;Hoja1!$A$15,Hoja2!$A176)</f>
        <v>0</v>
      </c>
      <c r="G175" t="b">
        <f>IF($C175&lt;Hoja1!$A$16,Hoja2!$A176)</f>
        <v>0</v>
      </c>
      <c r="H175" t="b">
        <f>IF($C175&lt;Hoja1!$A$17,Hoja2!$A176)</f>
        <v>0</v>
      </c>
      <c r="I175" t="b">
        <f>IF($C175&lt;Hoja1!$A$18,Hoja2!$A176)</f>
        <v>0</v>
      </c>
      <c r="J175" t="b">
        <f>IF($C175&lt;Hoja1!$A$19,Hoja2!$A176)</f>
        <v>0</v>
      </c>
      <c r="K175" t="b">
        <f>IF($A175=Hoja1!$C$15,Hoja2!$C175)</f>
        <v>0</v>
      </c>
      <c r="L175" t="b">
        <f>IF($A175=Hoja1!$C$16,Hoja2!$C175)</f>
        <v>0</v>
      </c>
      <c r="M175" t="b">
        <f>IF($A175=Hoja1!$C$17,Hoja2!$C175)</f>
        <v>0</v>
      </c>
      <c r="N175" t="b">
        <f>IF($A175=Hoja1!$C$18,Hoja2!$C175)</f>
        <v>0</v>
      </c>
      <c r="O175" t="b">
        <f>IF($A175=Hoja1!$C$19,Hoja2!$C175)</f>
        <v>0</v>
      </c>
    </row>
    <row r="176" spans="1:15" ht="12.75">
      <c r="A176">
        <f t="shared" si="9"/>
        <v>175</v>
      </c>
      <c r="B176">
        <f>NEGBINOMDIST(A176,Hoja1!$B$4,Hoja1!$B$3)</f>
        <v>9.155435167969292E-33</v>
      </c>
      <c r="C176">
        <f t="shared" si="10"/>
        <v>1</v>
      </c>
      <c r="D176" t="b">
        <f t="shared" si="12"/>
        <v>0</v>
      </c>
      <c r="E176" t="b">
        <f aca="true" t="shared" si="14" ref="E176:E201">IF(C176&lt;1/2,A177)</f>
        <v>0</v>
      </c>
      <c r="F176" t="b">
        <f>IF($C176&lt;Hoja1!$A$15,Hoja2!$A177)</f>
        <v>0</v>
      </c>
      <c r="G176" t="b">
        <f>IF($C176&lt;Hoja1!$A$16,Hoja2!$A177)</f>
        <v>0</v>
      </c>
      <c r="H176" t="b">
        <f>IF($C176&lt;Hoja1!$A$17,Hoja2!$A177)</f>
        <v>0</v>
      </c>
      <c r="I176" t="b">
        <f>IF($C176&lt;Hoja1!$A$18,Hoja2!$A177)</f>
        <v>0</v>
      </c>
      <c r="J176" t="b">
        <f>IF($C176&lt;Hoja1!$A$19,Hoja2!$A177)</f>
        <v>0</v>
      </c>
      <c r="K176" t="b">
        <f>IF($A176=Hoja1!$C$15,Hoja2!$C176)</f>
        <v>0</v>
      </c>
      <c r="L176" t="b">
        <f>IF($A176=Hoja1!$C$16,Hoja2!$C176)</f>
        <v>0</v>
      </c>
      <c r="M176" t="b">
        <f>IF($A176=Hoja1!$C$17,Hoja2!$C176)</f>
        <v>0</v>
      </c>
      <c r="N176" t="b">
        <f>IF($A176=Hoja1!$C$18,Hoja2!$C176)</f>
        <v>0</v>
      </c>
      <c r="O176" t="b">
        <f>IF($A176=Hoja1!$C$19,Hoja2!$C176)</f>
        <v>0</v>
      </c>
    </row>
    <row r="177" spans="1:15" ht="12.75">
      <c r="A177">
        <f t="shared" si="9"/>
        <v>176</v>
      </c>
      <c r="B177">
        <f>NEGBINOMDIST(A177,Hoja1!$B$4,Hoja1!$B$3)</f>
        <v>5.649319654781023E-33</v>
      </c>
      <c r="C177">
        <f t="shared" si="10"/>
        <v>1</v>
      </c>
      <c r="D177" t="b">
        <f t="shared" si="12"/>
        <v>0</v>
      </c>
      <c r="E177" t="b">
        <f t="shared" si="14"/>
        <v>0</v>
      </c>
      <c r="F177" t="b">
        <f>IF($C177&lt;Hoja1!$A$15,Hoja2!$A178)</f>
        <v>0</v>
      </c>
      <c r="G177" t="b">
        <f>IF($C177&lt;Hoja1!$A$16,Hoja2!$A178)</f>
        <v>0</v>
      </c>
      <c r="H177" t="b">
        <f>IF($C177&lt;Hoja1!$A$17,Hoja2!$A178)</f>
        <v>0</v>
      </c>
      <c r="I177" t="b">
        <f>IF($C177&lt;Hoja1!$A$18,Hoja2!$A178)</f>
        <v>0</v>
      </c>
      <c r="J177" t="b">
        <f>IF($C177&lt;Hoja1!$A$19,Hoja2!$A178)</f>
        <v>0</v>
      </c>
      <c r="K177" t="b">
        <f>IF($A177=Hoja1!$C$15,Hoja2!$C177)</f>
        <v>0</v>
      </c>
      <c r="L177" t="b">
        <f>IF($A177=Hoja1!$C$16,Hoja2!$C177)</f>
        <v>0</v>
      </c>
      <c r="M177" t="b">
        <f>IF($A177=Hoja1!$C$17,Hoja2!$C177)</f>
        <v>0</v>
      </c>
      <c r="N177" t="b">
        <f>IF($A177=Hoja1!$C$18,Hoja2!$C177)</f>
        <v>0</v>
      </c>
      <c r="O177" t="b">
        <f>IF($A177=Hoja1!$C$19,Hoja2!$C177)</f>
        <v>0</v>
      </c>
    </row>
    <row r="178" spans="1:15" ht="12.75">
      <c r="A178">
        <f t="shared" si="9"/>
        <v>177</v>
      </c>
      <c r="B178">
        <f>NEGBINOMDIST(A178,Hoja1!$B$4,Hoja1!$B$3)</f>
        <v>3.485342973458154E-33</v>
      </c>
      <c r="C178">
        <f t="shared" si="10"/>
        <v>1</v>
      </c>
      <c r="D178" t="b">
        <f t="shared" si="12"/>
        <v>0</v>
      </c>
      <c r="E178" t="b">
        <f t="shared" si="14"/>
        <v>0</v>
      </c>
      <c r="F178" t="b">
        <f>IF($C178&lt;Hoja1!$A$15,Hoja2!$A179)</f>
        <v>0</v>
      </c>
      <c r="G178" t="b">
        <f>IF($C178&lt;Hoja1!$A$16,Hoja2!$A179)</f>
        <v>0</v>
      </c>
      <c r="H178" t="b">
        <f>IF($C178&lt;Hoja1!$A$17,Hoja2!$A179)</f>
        <v>0</v>
      </c>
      <c r="I178" t="b">
        <f>IF($C178&lt;Hoja1!$A$18,Hoja2!$A179)</f>
        <v>0</v>
      </c>
      <c r="J178" t="b">
        <f>IF($C178&lt;Hoja1!$A$19,Hoja2!$A179)</f>
        <v>0</v>
      </c>
      <c r="K178" t="b">
        <f>IF($A178=Hoja1!$C$15,Hoja2!$C178)</f>
        <v>0</v>
      </c>
      <c r="L178" t="b">
        <f>IF($A178=Hoja1!$C$16,Hoja2!$C178)</f>
        <v>0</v>
      </c>
      <c r="M178" t="b">
        <f>IF($A178=Hoja1!$C$17,Hoja2!$C178)</f>
        <v>0</v>
      </c>
      <c r="N178" t="b">
        <f>IF($A178=Hoja1!$C$18,Hoja2!$C178)</f>
        <v>0</v>
      </c>
      <c r="O178" t="b">
        <f>IF($A178=Hoja1!$C$19,Hoja2!$C178)</f>
        <v>0</v>
      </c>
    </row>
    <row r="179" spans="1:15" ht="12.75">
      <c r="A179">
        <f t="shared" si="9"/>
        <v>178</v>
      </c>
      <c r="B179">
        <f>NEGBINOMDIST(A179,Hoja1!$B$4,Hoja1!$B$3)</f>
        <v>2.149947519582603E-33</v>
      </c>
      <c r="C179">
        <f t="shared" si="10"/>
        <v>1</v>
      </c>
      <c r="D179" t="b">
        <f t="shared" si="12"/>
        <v>0</v>
      </c>
      <c r="E179" t="b">
        <f t="shared" si="14"/>
        <v>0</v>
      </c>
      <c r="F179" t="b">
        <f>IF($C179&lt;Hoja1!$A$15,Hoja2!$A180)</f>
        <v>0</v>
      </c>
      <c r="G179" t="b">
        <f>IF($C179&lt;Hoja1!$A$16,Hoja2!$A180)</f>
        <v>0</v>
      </c>
      <c r="H179" t="b">
        <f>IF($C179&lt;Hoja1!$A$17,Hoja2!$A180)</f>
        <v>0</v>
      </c>
      <c r="I179" t="b">
        <f>IF($C179&lt;Hoja1!$A$18,Hoja2!$A180)</f>
        <v>0</v>
      </c>
      <c r="J179" t="b">
        <f>IF($C179&lt;Hoja1!$A$19,Hoja2!$A180)</f>
        <v>0</v>
      </c>
      <c r="K179" t="b">
        <f>IF($A179=Hoja1!$C$15,Hoja2!$C179)</f>
        <v>0</v>
      </c>
      <c r="L179" t="b">
        <f>IF($A179=Hoja1!$C$16,Hoja2!$C179)</f>
        <v>0</v>
      </c>
      <c r="M179" t="b">
        <f>IF($A179=Hoja1!$C$17,Hoja2!$C179)</f>
        <v>0</v>
      </c>
      <c r="N179" t="b">
        <f>IF($A179=Hoja1!$C$18,Hoja2!$C179)</f>
        <v>0</v>
      </c>
      <c r="O179" t="b">
        <f>IF($A179=Hoja1!$C$19,Hoja2!$C179)</f>
        <v>0</v>
      </c>
    </row>
    <row r="180" spans="1:15" ht="12.75">
      <c r="A180">
        <f aca="true" t="shared" si="15" ref="A180:A201">+A179+1</f>
        <v>179</v>
      </c>
      <c r="B180">
        <f>NEGBINOMDIST(A180,Hoja1!$B$4,Hoja1!$B$3)</f>
        <v>1.3260011517425593E-33</v>
      </c>
      <c r="C180">
        <f aca="true" t="shared" si="16" ref="C180:C201">+C179+B180</f>
        <v>1</v>
      </c>
      <c r="D180" t="b">
        <f t="shared" si="12"/>
        <v>0</v>
      </c>
      <c r="E180" t="b">
        <f t="shared" si="14"/>
        <v>0</v>
      </c>
      <c r="F180" t="b">
        <f>IF($C180&lt;Hoja1!$A$15,Hoja2!$A181)</f>
        <v>0</v>
      </c>
      <c r="G180" t="b">
        <f>IF($C180&lt;Hoja1!$A$16,Hoja2!$A181)</f>
        <v>0</v>
      </c>
      <c r="H180" t="b">
        <f>IF($C180&lt;Hoja1!$A$17,Hoja2!$A181)</f>
        <v>0</v>
      </c>
      <c r="I180" t="b">
        <f>IF($C180&lt;Hoja1!$A$18,Hoja2!$A181)</f>
        <v>0</v>
      </c>
      <c r="J180" t="b">
        <f>IF($C180&lt;Hoja1!$A$19,Hoja2!$A181)</f>
        <v>0</v>
      </c>
      <c r="K180" t="b">
        <f>IF($A180=Hoja1!$C$15,Hoja2!$C180)</f>
        <v>0</v>
      </c>
      <c r="L180" t="b">
        <f>IF($A180=Hoja1!$C$16,Hoja2!$C180)</f>
        <v>0</v>
      </c>
      <c r="M180" t="b">
        <f>IF($A180=Hoja1!$C$17,Hoja2!$C180)</f>
        <v>0</v>
      </c>
      <c r="N180" t="b">
        <f>IF($A180=Hoja1!$C$18,Hoja2!$C180)</f>
        <v>0</v>
      </c>
      <c r="O180" t="b">
        <f>IF($A180=Hoja1!$C$19,Hoja2!$C180)</f>
        <v>0</v>
      </c>
    </row>
    <row r="181" spans="1:15" ht="12.75">
      <c r="A181">
        <f t="shared" si="15"/>
        <v>180</v>
      </c>
      <c r="B181">
        <f>NEGBINOMDIST(A181,Hoja1!$B$4,Hoja1!$B$3)</f>
        <v>8.177007102412525E-34</v>
      </c>
      <c r="C181">
        <f t="shared" si="16"/>
        <v>1</v>
      </c>
      <c r="D181" t="b">
        <f t="shared" si="12"/>
        <v>0</v>
      </c>
      <c r="E181" t="b">
        <f t="shared" si="14"/>
        <v>0</v>
      </c>
      <c r="F181" t="b">
        <f>IF($C181&lt;Hoja1!$A$15,Hoja2!$A182)</f>
        <v>0</v>
      </c>
      <c r="G181" t="b">
        <f>IF($C181&lt;Hoja1!$A$16,Hoja2!$A182)</f>
        <v>0</v>
      </c>
      <c r="H181" t="b">
        <f>IF($C181&lt;Hoja1!$A$17,Hoja2!$A182)</f>
        <v>0</v>
      </c>
      <c r="I181" t="b">
        <f>IF($C181&lt;Hoja1!$A$18,Hoja2!$A182)</f>
        <v>0</v>
      </c>
      <c r="J181" t="b">
        <f>IF($C181&lt;Hoja1!$A$19,Hoja2!$A182)</f>
        <v>0</v>
      </c>
      <c r="K181" t="b">
        <f>IF($A181=Hoja1!$C$15,Hoja2!$C181)</f>
        <v>0</v>
      </c>
      <c r="L181" t="b">
        <f>IF($A181=Hoja1!$C$16,Hoja2!$C181)</f>
        <v>0</v>
      </c>
      <c r="M181" t="b">
        <f>IF($A181=Hoja1!$C$17,Hoja2!$C181)</f>
        <v>0</v>
      </c>
      <c r="N181" t="b">
        <f>IF($A181=Hoja1!$C$18,Hoja2!$C181)</f>
        <v>0</v>
      </c>
      <c r="O181" t="b">
        <f>IF($A181=Hoja1!$C$19,Hoja2!$C181)</f>
        <v>0</v>
      </c>
    </row>
    <row r="182" spans="1:15" ht="12.75">
      <c r="A182">
        <f t="shared" si="15"/>
        <v>181</v>
      </c>
      <c r="B182">
        <f>NEGBINOMDIST(A182,Hoja1!$B$4,Hoja1!$B$3)</f>
        <v>5.0417347659073655E-34</v>
      </c>
      <c r="C182">
        <f t="shared" si="16"/>
        <v>1</v>
      </c>
      <c r="D182" t="b">
        <f t="shared" si="12"/>
        <v>0</v>
      </c>
      <c r="E182" t="b">
        <f t="shared" si="14"/>
        <v>0</v>
      </c>
      <c r="F182" t="b">
        <f>IF($C182&lt;Hoja1!$A$15,Hoja2!$A183)</f>
        <v>0</v>
      </c>
      <c r="G182" t="b">
        <f>IF($C182&lt;Hoja1!$A$16,Hoja2!$A183)</f>
        <v>0</v>
      </c>
      <c r="H182" t="b">
        <f>IF($C182&lt;Hoja1!$A$17,Hoja2!$A183)</f>
        <v>0</v>
      </c>
      <c r="I182" t="b">
        <f>IF($C182&lt;Hoja1!$A$18,Hoja2!$A183)</f>
        <v>0</v>
      </c>
      <c r="J182" t="b">
        <f>IF($C182&lt;Hoja1!$A$19,Hoja2!$A183)</f>
        <v>0</v>
      </c>
      <c r="K182" t="b">
        <f>IF($A182=Hoja1!$C$15,Hoja2!$C182)</f>
        <v>0</v>
      </c>
      <c r="L182" t="b">
        <f>IF($A182=Hoja1!$C$16,Hoja2!$C182)</f>
        <v>0</v>
      </c>
      <c r="M182" t="b">
        <f>IF($A182=Hoja1!$C$17,Hoja2!$C182)</f>
        <v>0</v>
      </c>
      <c r="N182" t="b">
        <f>IF($A182=Hoja1!$C$18,Hoja2!$C182)</f>
        <v>0</v>
      </c>
      <c r="O182" t="b">
        <f>IF($A182=Hoja1!$C$19,Hoja2!$C182)</f>
        <v>0</v>
      </c>
    </row>
    <row r="183" spans="1:15" ht="12.75">
      <c r="A183">
        <f t="shared" si="15"/>
        <v>182</v>
      </c>
      <c r="B183">
        <f>NEGBINOMDIST(A183,Hoja1!$B$4,Hoja1!$B$3)</f>
        <v>3.108146377663755E-34</v>
      </c>
      <c r="C183">
        <f t="shared" si="16"/>
        <v>1</v>
      </c>
      <c r="D183" t="b">
        <f t="shared" si="12"/>
        <v>0</v>
      </c>
      <c r="E183" t="b">
        <f t="shared" si="14"/>
        <v>0</v>
      </c>
      <c r="F183" t="b">
        <f>IF($C183&lt;Hoja1!$A$15,Hoja2!$A184)</f>
        <v>0</v>
      </c>
      <c r="G183" t="b">
        <f>IF($C183&lt;Hoja1!$A$16,Hoja2!$A184)</f>
        <v>0</v>
      </c>
      <c r="H183" t="b">
        <f>IF($C183&lt;Hoja1!$A$17,Hoja2!$A184)</f>
        <v>0</v>
      </c>
      <c r="I183" t="b">
        <f>IF($C183&lt;Hoja1!$A$18,Hoja2!$A184)</f>
        <v>0</v>
      </c>
      <c r="J183" t="b">
        <f>IF($C183&lt;Hoja1!$A$19,Hoja2!$A184)</f>
        <v>0</v>
      </c>
      <c r="K183" t="b">
        <f>IF($A183=Hoja1!$C$15,Hoja2!$C183)</f>
        <v>0</v>
      </c>
      <c r="L183" t="b">
        <f>IF($A183=Hoja1!$C$16,Hoja2!$C183)</f>
        <v>0</v>
      </c>
      <c r="M183" t="b">
        <f>IF($A183=Hoja1!$C$17,Hoja2!$C183)</f>
        <v>0</v>
      </c>
      <c r="N183" t="b">
        <f>IF($A183=Hoja1!$C$18,Hoja2!$C183)</f>
        <v>0</v>
      </c>
      <c r="O183" t="b">
        <f>IF($A183=Hoja1!$C$19,Hoja2!$C183)</f>
        <v>0</v>
      </c>
    </row>
    <row r="184" spans="1:15" ht="12.75">
      <c r="A184">
        <f t="shared" si="15"/>
        <v>183</v>
      </c>
      <c r="B184">
        <f>NEGBINOMDIST(A184,Hoja1!$B$4,Hoja1!$B$3)</f>
        <v>1.9158410459042336E-34</v>
      </c>
      <c r="C184">
        <f t="shared" si="16"/>
        <v>1</v>
      </c>
      <c r="D184" t="b">
        <f t="shared" si="12"/>
        <v>0</v>
      </c>
      <c r="E184" t="b">
        <f t="shared" si="14"/>
        <v>0</v>
      </c>
      <c r="F184" t="b">
        <f>IF($C184&lt;Hoja1!$A$15,Hoja2!$A185)</f>
        <v>0</v>
      </c>
      <c r="G184" t="b">
        <f>IF($C184&lt;Hoja1!$A$16,Hoja2!$A185)</f>
        <v>0</v>
      </c>
      <c r="H184" t="b">
        <f>IF($C184&lt;Hoja1!$A$17,Hoja2!$A185)</f>
        <v>0</v>
      </c>
      <c r="I184" t="b">
        <f>IF($C184&lt;Hoja1!$A$18,Hoja2!$A185)</f>
        <v>0</v>
      </c>
      <c r="J184" t="b">
        <f>IF($C184&lt;Hoja1!$A$19,Hoja2!$A185)</f>
        <v>0</v>
      </c>
      <c r="K184" t="b">
        <f>IF($A184=Hoja1!$C$15,Hoja2!$C184)</f>
        <v>0</v>
      </c>
      <c r="L184" t="b">
        <f>IF($A184=Hoja1!$C$16,Hoja2!$C184)</f>
        <v>0</v>
      </c>
      <c r="M184" t="b">
        <f>IF($A184=Hoja1!$C$17,Hoja2!$C184)</f>
        <v>0</v>
      </c>
      <c r="N184" t="b">
        <f>IF($A184=Hoja1!$C$18,Hoja2!$C184)</f>
        <v>0</v>
      </c>
      <c r="O184" t="b">
        <f>IF($A184=Hoja1!$C$19,Hoja2!$C184)</f>
        <v>0</v>
      </c>
    </row>
    <row r="185" spans="1:15" ht="12.75">
      <c r="A185">
        <f t="shared" si="15"/>
        <v>184</v>
      </c>
      <c r="B185">
        <f>NEGBINOMDIST(A185,Hoja1!$B$4,Hoja1!$B$3)</f>
        <v>1.180741166334451E-34</v>
      </c>
      <c r="C185">
        <f t="shared" si="16"/>
        <v>1</v>
      </c>
      <c r="D185" t="b">
        <f t="shared" si="12"/>
        <v>0</v>
      </c>
      <c r="E185" t="b">
        <f t="shared" si="14"/>
        <v>0</v>
      </c>
      <c r="F185" t="b">
        <f>IF($C185&lt;Hoja1!$A$15,Hoja2!$A186)</f>
        <v>0</v>
      </c>
      <c r="G185" t="b">
        <f>IF($C185&lt;Hoja1!$A$16,Hoja2!$A186)</f>
        <v>0</v>
      </c>
      <c r="H185" t="b">
        <f>IF($C185&lt;Hoja1!$A$17,Hoja2!$A186)</f>
        <v>0</v>
      </c>
      <c r="I185" t="b">
        <f>IF($C185&lt;Hoja1!$A$18,Hoja2!$A186)</f>
        <v>0</v>
      </c>
      <c r="J185" t="b">
        <f>IF($C185&lt;Hoja1!$A$19,Hoja2!$A186)</f>
        <v>0</v>
      </c>
      <c r="K185" t="b">
        <f>IF($A185=Hoja1!$C$15,Hoja2!$C185)</f>
        <v>0</v>
      </c>
      <c r="L185" t="b">
        <f>IF($A185=Hoja1!$C$16,Hoja2!$C185)</f>
        <v>0</v>
      </c>
      <c r="M185" t="b">
        <f>IF($A185=Hoja1!$C$17,Hoja2!$C185)</f>
        <v>0</v>
      </c>
      <c r="N185" t="b">
        <f>IF($A185=Hoja1!$C$18,Hoja2!$C185)</f>
        <v>0</v>
      </c>
      <c r="O185" t="b">
        <f>IF($A185=Hoja1!$C$19,Hoja2!$C185)</f>
        <v>0</v>
      </c>
    </row>
    <row r="186" spans="1:15" ht="12.75">
      <c r="A186">
        <f t="shared" si="15"/>
        <v>185</v>
      </c>
      <c r="B186">
        <f>NEGBINOMDIST(A186,Hoja1!$B$4,Hoja1!$B$3)</f>
        <v>7.275918538493335E-35</v>
      </c>
      <c r="C186">
        <f t="shared" si="16"/>
        <v>1</v>
      </c>
      <c r="D186" t="b">
        <f t="shared" si="12"/>
        <v>0</v>
      </c>
      <c r="E186" t="b">
        <f t="shared" si="14"/>
        <v>0</v>
      </c>
      <c r="F186" t="b">
        <f>IF($C186&lt;Hoja1!$A$15,Hoja2!$A187)</f>
        <v>0</v>
      </c>
      <c r="G186" t="b">
        <f>IF($C186&lt;Hoja1!$A$16,Hoja2!$A187)</f>
        <v>0</v>
      </c>
      <c r="H186" t="b">
        <f>IF($C186&lt;Hoja1!$A$17,Hoja2!$A187)</f>
        <v>0</v>
      </c>
      <c r="I186" t="b">
        <f>IF($C186&lt;Hoja1!$A$18,Hoja2!$A187)</f>
        <v>0</v>
      </c>
      <c r="J186" t="b">
        <f>IF($C186&lt;Hoja1!$A$19,Hoja2!$A187)</f>
        <v>0</v>
      </c>
      <c r="K186" t="b">
        <f>IF($A186=Hoja1!$C$15,Hoja2!$C186)</f>
        <v>0</v>
      </c>
      <c r="L186" t="b">
        <f>IF($A186=Hoja1!$C$16,Hoja2!$C186)</f>
        <v>0</v>
      </c>
      <c r="M186" t="b">
        <f>IF($A186=Hoja1!$C$17,Hoja2!$C186)</f>
        <v>0</v>
      </c>
      <c r="N186" t="b">
        <f>IF($A186=Hoja1!$C$18,Hoja2!$C186)</f>
        <v>0</v>
      </c>
      <c r="O186" t="b">
        <f>IF($A186=Hoja1!$C$19,Hoja2!$C186)</f>
        <v>0</v>
      </c>
    </row>
    <row r="187" spans="1:15" ht="12.75">
      <c r="A187">
        <f t="shared" si="15"/>
        <v>186</v>
      </c>
      <c r="B187">
        <f>NEGBINOMDIST(A187,Hoja1!$B$4,Hoja1!$B$3)</f>
        <v>4.482904647910451E-35</v>
      </c>
      <c r="C187">
        <f t="shared" si="16"/>
        <v>1</v>
      </c>
      <c r="D187" t="b">
        <f t="shared" si="12"/>
        <v>0</v>
      </c>
      <c r="E187" t="b">
        <f t="shared" si="14"/>
        <v>0</v>
      </c>
      <c r="F187" t="b">
        <f>IF($C187&lt;Hoja1!$A$15,Hoja2!$A188)</f>
        <v>0</v>
      </c>
      <c r="G187" t="b">
        <f>IF($C187&lt;Hoja1!$A$16,Hoja2!$A188)</f>
        <v>0</v>
      </c>
      <c r="H187" t="b">
        <f>IF($C187&lt;Hoja1!$A$17,Hoja2!$A188)</f>
        <v>0</v>
      </c>
      <c r="I187" t="b">
        <f>IF($C187&lt;Hoja1!$A$18,Hoja2!$A188)</f>
        <v>0</v>
      </c>
      <c r="J187" t="b">
        <f>IF($C187&lt;Hoja1!$A$19,Hoja2!$A188)</f>
        <v>0</v>
      </c>
      <c r="K187" t="b">
        <f>IF($A187=Hoja1!$C$15,Hoja2!$C187)</f>
        <v>0</v>
      </c>
      <c r="L187" t="b">
        <f>IF($A187=Hoja1!$C$16,Hoja2!$C187)</f>
        <v>0</v>
      </c>
      <c r="M187" t="b">
        <f>IF($A187=Hoja1!$C$17,Hoja2!$C187)</f>
        <v>0</v>
      </c>
      <c r="N187" t="b">
        <f>IF($A187=Hoja1!$C$18,Hoja2!$C187)</f>
        <v>0</v>
      </c>
      <c r="O187" t="b">
        <f>IF($A187=Hoja1!$C$19,Hoja2!$C187)</f>
        <v>0</v>
      </c>
    </row>
    <row r="188" spans="1:15" ht="12.75">
      <c r="A188">
        <f t="shared" si="15"/>
        <v>187</v>
      </c>
      <c r="B188">
        <f>NEGBINOMDIST(A188,Hoja1!$B$4,Hoja1!$B$3)</f>
        <v>2.761661045129847E-35</v>
      </c>
      <c r="C188">
        <f t="shared" si="16"/>
        <v>1</v>
      </c>
      <c r="D188" t="b">
        <f t="shared" si="12"/>
        <v>0</v>
      </c>
      <c r="E188" t="b">
        <f t="shared" si="14"/>
        <v>0</v>
      </c>
      <c r="F188" t="b">
        <f>IF($C188&lt;Hoja1!$A$15,Hoja2!$A189)</f>
        <v>0</v>
      </c>
      <c r="G188" t="b">
        <f>IF($C188&lt;Hoja1!$A$16,Hoja2!$A189)</f>
        <v>0</v>
      </c>
      <c r="H188" t="b">
        <f>IF($C188&lt;Hoja1!$A$17,Hoja2!$A189)</f>
        <v>0</v>
      </c>
      <c r="I188" t="b">
        <f>IF($C188&lt;Hoja1!$A$18,Hoja2!$A189)</f>
        <v>0</v>
      </c>
      <c r="J188" t="b">
        <f>IF($C188&lt;Hoja1!$A$19,Hoja2!$A189)</f>
        <v>0</v>
      </c>
      <c r="K188" t="b">
        <f>IF($A188=Hoja1!$C$15,Hoja2!$C188)</f>
        <v>0</v>
      </c>
      <c r="L188" t="b">
        <f>IF($A188=Hoja1!$C$16,Hoja2!$C188)</f>
        <v>0</v>
      </c>
      <c r="M188" t="b">
        <f>IF($A188=Hoja1!$C$17,Hoja2!$C188)</f>
        <v>0</v>
      </c>
      <c r="N188" t="b">
        <f>IF($A188=Hoja1!$C$18,Hoja2!$C188)</f>
        <v>0</v>
      </c>
      <c r="O188" t="b">
        <f>IF($A188=Hoja1!$C$19,Hoja2!$C188)</f>
        <v>0</v>
      </c>
    </row>
    <row r="189" spans="1:15" ht="12.75">
      <c r="A189">
        <f t="shared" si="15"/>
        <v>188</v>
      </c>
      <c r="B189">
        <f>NEGBINOMDIST(A189,Hoja1!$B$4,Hoja1!$B$3)</f>
        <v>1.7010656863087188E-35</v>
      </c>
      <c r="C189">
        <f t="shared" si="16"/>
        <v>1</v>
      </c>
      <c r="D189" t="b">
        <f t="shared" si="12"/>
        <v>0</v>
      </c>
      <c r="E189" t="b">
        <f t="shared" si="14"/>
        <v>0</v>
      </c>
      <c r="F189" t="b">
        <f>IF($C189&lt;Hoja1!$A$15,Hoja2!$A190)</f>
        <v>0</v>
      </c>
      <c r="G189" t="b">
        <f>IF($C189&lt;Hoja1!$A$16,Hoja2!$A190)</f>
        <v>0</v>
      </c>
      <c r="H189" t="b">
        <f>IF($C189&lt;Hoja1!$A$17,Hoja2!$A190)</f>
        <v>0</v>
      </c>
      <c r="I189" t="b">
        <f>IF($C189&lt;Hoja1!$A$18,Hoja2!$A190)</f>
        <v>0</v>
      </c>
      <c r="J189" t="b">
        <f>IF($C189&lt;Hoja1!$A$19,Hoja2!$A190)</f>
        <v>0</v>
      </c>
      <c r="K189" t="b">
        <f>IF($A189=Hoja1!$C$15,Hoja2!$C189)</f>
        <v>0</v>
      </c>
      <c r="L189" t="b">
        <f>IF($A189=Hoja1!$C$16,Hoja2!$C189)</f>
        <v>0</v>
      </c>
      <c r="M189" t="b">
        <f>IF($A189=Hoja1!$C$17,Hoja2!$C189)</f>
        <v>0</v>
      </c>
      <c r="N189" t="b">
        <f>IF($A189=Hoja1!$C$18,Hoja2!$C189)</f>
        <v>0</v>
      </c>
      <c r="O189" t="b">
        <f>IF($A189=Hoja1!$C$19,Hoja2!$C189)</f>
        <v>0</v>
      </c>
    </row>
    <row r="190" spans="1:15" ht="12.75">
      <c r="A190">
        <f t="shared" si="15"/>
        <v>189</v>
      </c>
      <c r="B190">
        <f>NEGBINOMDIST(A190,Hoja1!$B$4,Hoja1!$B$3)</f>
        <v>1.0476404544250468E-35</v>
      </c>
      <c r="C190">
        <f t="shared" si="16"/>
        <v>1</v>
      </c>
      <c r="D190" t="b">
        <f t="shared" si="12"/>
        <v>0</v>
      </c>
      <c r="E190" t="b">
        <f t="shared" si="14"/>
        <v>0</v>
      </c>
      <c r="F190" t="b">
        <f>IF($C190&lt;Hoja1!$A$15,Hoja2!$A191)</f>
        <v>0</v>
      </c>
      <c r="G190" t="b">
        <f>IF($C190&lt;Hoja1!$A$16,Hoja2!$A191)</f>
        <v>0</v>
      </c>
      <c r="H190" t="b">
        <f>IF($C190&lt;Hoja1!$A$17,Hoja2!$A191)</f>
        <v>0</v>
      </c>
      <c r="I190" t="b">
        <f>IF($C190&lt;Hoja1!$A$18,Hoja2!$A191)</f>
        <v>0</v>
      </c>
      <c r="J190" t="b">
        <f>IF($C190&lt;Hoja1!$A$19,Hoja2!$A191)</f>
        <v>0</v>
      </c>
      <c r="K190" t="b">
        <f>IF($A190=Hoja1!$C$15,Hoja2!$C190)</f>
        <v>0</v>
      </c>
      <c r="L190" t="b">
        <f>IF($A190=Hoja1!$C$16,Hoja2!$C190)</f>
        <v>0</v>
      </c>
      <c r="M190" t="b">
        <f>IF($A190=Hoja1!$C$17,Hoja2!$C190)</f>
        <v>0</v>
      </c>
      <c r="N190" t="b">
        <f>IF($A190=Hoja1!$C$18,Hoja2!$C190)</f>
        <v>0</v>
      </c>
      <c r="O190" t="b">
        <f>IF($A190=Hoja1!$C$19,Hoja2!$C190)</f>
        <v>0</v>
      </c>
    </row>
    <row r="191" spans="1:15" ht="12.75">
      <c r="A191">
        <f t="shared" si="15"/>
        <v>190</v>
      </c>
      <c r="B191">
        <f>NEGBINOMDIST(A191,Hoja1!$B$4,Hoja1!$B$3)</f>
        <v>6.451259640406835E-36</v>
      </c>
      <c r="C191">
        <f t="shared" si="16"/>
        <v>1</v>
      </c>
      <c r="D191" t="b">
        <f t="shared" si="12"/>
        <v>0</v>
      </c>
      <c r="E191" t="b">
        <f t="shared" si="14"/>
        <v>0</v>
      </c>
      <c r="F191" t="b">
        <f>IF($C191&lt;Hoja1!$A$15,Hoja2!$A192)</f>
        <v>0</v>
      </c>
      <c r="G191" t="b">
        <f>IF($C191&lt;Hoja1!$A$16,Hoja2!$A192)</f>
        <v>0</v>
      </c>
      <c r="H191" t="b">
        <f>IF($C191&lt;Hoja1!$A$17,Hoja2!$A192)</f>
        <v>0</v>
      </c>
      <c r="I191" t="b">
        <f>IF($C191&lt;Hoja1!$A$18,Hoja2!$A192)</f>
        <v>0</v>
      </c>
      <c r="J191" t="b">
        <f>IF($C191&lt;Hoja1!$A$19,Hoja2!$A192)</f>
        <v>0</v>
      </c>
      <c r="K191" t="b">
        <f>IF($A191=Hoja1!$C$15,Hoja2!$C191)</f>
        <v>0</v>
      </c>
      <c r="L191" t="b">
        <f>IF($A191=Hoja1!$C$16,Hoja2!$C191)</f>
        <v>0</v>
      </c>
      <c r="M191" t="b">
        <f>IF($A191=Hoja1!$C$17,Hoja2!$C191)</f>
        <v>0</v>
      </c>
      <c r="N191" t="b">
        <f>IF($A191=Hoja1!$C$18,Hoja2!$C191)</f>
        <v>0</v>
      </c>
      <c r="O191" t="b">
        <f>IF($A191=Hoja1!$C$19,Hoja2!$C191)</f>
        <v>0</v>
      </c>
    </row>
    <row r="192" spans="1:15" ht="12.75">
      <c r="A192">
        <f t="shared" si="15"/>
        <v>191</v>
      </c>
      <c r="B192">
        <f>NEGBINOMDIST(A192,Hoja1!$B$4,Hoja1!$B$3)</f>
        <v>3.9720844696955525E-36</v>
      </c>
      <c r="C192">
        <f t="shared" si="16"/>
        <v>1</v>
      </c>
      <c r="D192" t="b">
        <f t="shared" si="12"/>
        <v>0</v>
      </c>
      <c r="E192" t="b">
        <f t="shared" si="14"/>
        <v>0</v>
      </c>
      <c r="F192" t="b">
        <f>IF($C192&lt;Hoja1!$A$15,Hoja2!$A193)</f>
        <v>0</v>
      </c>
      <c r="G192" t="b">
        <f>IF($C192&lt;Hoja1!$A$16,Hoja2!$A193)</f>
        <v>0</v>
      </c>
      <c r="H192" t="b">
        <f>IF($C192&lt;Hoja1!$A$17,Hoja2!$A193)</f>
        <v>0</v>
      </c>
      <c r="I192" t="b">
        <f>IF($C192&lt;Hoja1!$A$18,Hoja2!$A193)</f>
        <v>0</v>
      </c>
      <c r="J192" t="b">
        <f>IF($C192&lt;Hoja1!$A$19,Hoja2!$A193)</f>
        <v>0</v>
      </c>
      <c r="K192" t="b">
        <f>IF($A192=Hoja1!$C$15,Hoja2!$C192)</f>
        <v>0</v>
      </c>
      <c r="L192" t="b">
        <f>IF($A192=Hoja1!$C$16,Hoja2!$C192)</f>
        <v>0</v>
      </c>
      <c r="M192" t="b">
        <f>IF($A192=Hoja1!$C$17,Hoja2!$C192)</f>
        <v>0</v>
      </c>
      <c r="N192" t="b">
        <f>IF($A192=Hoja1!$C$18,Hoja2!$C192)</f>
        <v>0</v>
      </c>
      <c r="O192" t="b">
        <f>IF($A192=Hoja1!$C$19,Hoja2!$C192)</f>
        <v>0</v>
      </c>
    </row>
    <row r="193" spans="1:15" ht="12.75">
      <c r="A193">
        <f t="shared" si="15"/>
        <v>192</v>
      </c>
      <c r="B193">
        <f>NEGBINOMDIST(A193,Hoja1!$B$4,Hoja1!$B$3)</f>
        <v>2.445314501656313E-36</v>
      </c>
      <c r="C193">
        <f t="shared" si="16"/>
        <v>1</v>
      </c>
      <c r="D193" t="b">
        <f t="shared" si="12"/>
        <v>0</v>
      </c>
      <c r="E193" t="b">
        <f t="shared" si="14"/>
        <v>0</v>
      </c>
      <c r="F193" t="b">
        <f>IF($C193&lt;Hoja1!$A$15,Hoja2!$A194)</f>
        <v>0</v>
      </c>
      <c r="G193" t="b">
        <f>IF($C193&lt;Hoja1!$A$16,Hoja2!$A194)</f>
        <v>0</v>
      </c>
      <c r="H193" t="b">
        <f>IF($C193&lt;Hoja1!$A$17,Hoja2!$A194)</f>
        <v>0</v>
      </c>
      <c r="I193" t="b">
        <f>IF($C193&lt;Hoja1!$A$18,Hoja2!$A194)</f>
        <v>0</v>
      </c>
      <c r="J193" t="b">
        <f>IF($C193&lt;Hoja1!$A$19,Hoja2!$A194)</f>
        <v>0</v>
      </c>
      <c r="K193" t="b">
        <f>IF($A193=Hoja1!$C$15,Hoja2!$C193)</f>
        <v>0</v>
      </c>
      <c r="L193" t="b">
        <f>IF($A193=Hoja1!$C$16,Hoja2!$C193)</f>
        <v>0</v>
      </c>
      <c r="M193" t="b">
        <f>IF($A193=Hoja1!$C$17,Hoja2!$C193)</f>
        <v>0</v>
      </c>
      <c r="N193" t="b">
        <f>IF($A193=Hoja1!$C$18,Hoja2!$C193)</f>
        <v>0</v>
      </c>
      <c r="O193" t="b">
        <f>IF($A193=Hoja1!$C$19,Hoja2!$C193)</f>
        <v>0</v>
      </c>
    </row>
    <row r="194" spans="1:15" ht="12.75">
      <c r="A194">
        <f t="shared" si="15"/>
        <v>193</v>
      </c>
      <c r="B194">
        <f>NEGBINOMDIST(A194,Hoja1!$B$4,Hoja1!$B$3)</f>
        <v>1.5051987709677117E-36</v>
      </c>
      <c r="C194">
        <f t="shared" si="16"/>
        <v>1</v>
      </c>
      <c r="D194" t="b">
        <f aca="true" t="shared" si="17" ref="D194:D201">IF(B194=$B$202,A194)</f>
        <v>0</v>
      </c>
      <c r="E194" t="b">
        <f t="shared" si="14"/>
        <v>0</v>
      </c>
      <c r="F194" t="b">
        <f>IF($C194&lt;Hoja1!$A$15,Hoja2!$A195)</f>
        <v>0</v>
      </c>
      <c r="G194" t="b">
        <f>IF($C194&lt;Hoja1!$A$16,Hoja2!$A195)</f>
        <v>0</v>
      </c>
      <c r="H194" t="b">
        <f>IF($C194&lt;Hoja1!$A$17,Hoja2!$A195)</f>
        <v>0</v>
      </c>
      <c r="I194" t="b">
        <f>IF($C194&lt;Hoja1!$A$18,Hoja2!$A195)</f>
        <v>0</v>
      </c>
      <c r="J194" t="b">
        <f>IF($C194&lt;Hoja1!$A$19,Hoja2!$A195)</f>
        <v>0</v>
      </c>
      <c r="K194" t="b">
        <f>IF($A194=Hoja1!$C$15,Hoja2!$C194)</f>
        <v>0</v>
      </c>
      <c r="L194" t="b">
        <f>IF($A194=Hoja1!$C$16,Hoja2!$C194)</f>
        <v>0</v>
      </c>
      <c r="M194" t="b">
        <f>IF($A194=Hoja1!$C$17,Hoja2!$C194)</f>
        <v>0</v>
      </c>
      <c r="N194" t="b">
        <f>IF($A194=Hoja1!$C$18,Hoja2!$C194)</f>
        <v>0</v>
      </c>
      <c r="O194" t="b">
        <f>IF($A194=Hoja1!$C$19,Hoja2!$C194)</f>
        <v>0</v>
      </c>
    </row>
    <row r="195" spans="1:15" ht="12.75">
      <c r="A195">
        <f t="shared" si="15"/>
        <v>194</v>
      </c>
      <c r="B195">
        <f>NEGBINOMDIST(A195,Hoja1!$B$4,Hoja1!$B$3)</f>
        <v>9.263955322347752E-37</v>
      </c>
      <c r="C195">
        <f t="shared" si="16"/>
        <v>1</v>
      </c>
      <c r="D195" t="b">
        <f t="shared" si="17"/>
        <v>0</v>
      </c>
      <c r="E195" t="b">
        <f t="shared" si="14"/>
        <v>0</v>
      </c>
      <c r="F195" t="b">
        <f>IF($C195&lt;Hoja1!$A$15,Hoja2!$A196)</f>
        <v>0</v>
      </c>
      <c r="G195" t="b">
        <f>IF($C195&lt;Hoja1!$A$16,Hoja2!$A196)</f>
        <v>0</v>
      </c>
      <c r="H195" t="b">
        <f>IF($C195&lt;Hoja1!$A$17,Hoja2!$A196)</f>
        <v>0</v>
      </c>
      <c r="I195" t="b">
        <f>IF($C195&lt;Hoja1!$A$18,Hoja2!$A196)</f>
        <v>0</v>
      </c>
      <c r="J195" t="b">
        <f>IF($C195&lt;Hoja1!$A$19,Hoja2!$A196)</f>
        <v>0</v>
      </c>
      <c r="K195" t="b">
        <f>IF($A195=Hoja1!$C$15,Hoja2!$C195)</f>
        <v>0</v>
      </c>
      <c r="L195" t="b">
        <f>IF($A195=Hoja1!$C$16,Hoja2!$C195)</f>
        <v>0</v>
      </c>
      <c r="M195" t="b">
        <f>IF($A195=Hoja1!$C$17,Hoja2!$C195)</f>
        <v>0</v>
      </c>
      <c r="N195" t="b">
        <f>IF($A195=Hoja1!$C$18,Hoja2!$C195)</f>
        <v>0</v>
      </c>
      <c r="O195" t="b">
        <f>IF($A195=Hoja1!$C$19,Hoja2!$C195)</f>
        <v>0</v>
      </c>
    </row>
    <row r="196" spans="1:15" ht="12.75">
      <c r="A196">
        <f t="shared" si="15"/>
        <v>195</v>
      </c>
      <c r="B196">
        <f>NEGBINOMDIST(A196,Hoja1!$B$4,Hoja1!$B$3)</f>
        <v>5.700895582983203E-37</v>
      </c>
      <c r="C196">
        <f t="shared" si="16"/>
        <v>1</v>
      </c>
      <c r="D196" t="b">
        <f t="shared" si="17"/>
        <v>0</v>
      </c>
      <c r="E196" t="b">
        <f t="shared" si="14"/>
        <v>0</v>
      </c>
      <c r="F196" t="b">
        <f>IF($C196&lt;Hoja1!$A$15,Hoja2!$A197)</f>
        <v>0</v>
      </c>
      <c r="G196" t="b">
        <f>IF($C196&lt;Hoja1!$A$16,Hoja2!$A197)</f>
        <v>0</v>
      </c>
      <c r="H196" t="b">
        <f>IF($C196&lt;Hoja1!$A$17,Hoja2!$A197)</f>
        <v>0</v>
      </c>
      <c r="I196" t="b">
        <f>IF($C196&lt;Hoja1!$A$18,Hoja2!$A197)</f>
        <v>0</v>
      </c>
      <c r="J196" t="b">
        <f>IF($C196&lt;Hoja1!$A$19,Hoja2!$A197)</f>
        <v>0</v>
      </c>
      <c r="K196" t="b">
        <f>IF($A196=Hoja1!$C$15,Hoja2!$C196)</f>
        <v>0</v>
      </c>
      <c r="L196" t="b">
        <f>IF($A196=Hoja1!$C$16,Hoja2!$C196)</f>
        <v>0</v>
      </c>
      <c r="M196" t="b">
        <f>IF($A196=Hoja1!$C$17,Hoja2!$C196)</f>
        <v>0</v>
      </c>
      <c r="N196" t="b">
        <f>IF($A196=Hoja1!$C$18,Hoja2!$C196)</f>
        <v>0</v>
      </c>
      <c r="O196" t="b">
        <f>IF($A196=Hoja1!$C$19,Hoja2!$C196)</f>
        <v>0</v>
      </c>
    </row>
    <row r="197" spans="1:15" ht="12.75">
      <c r="A197">
        <f t="shared" si="15"/>
        <v>196</v>
      </c>
      <c r="B197">
        <f>NEGBINOMDIST(A197,Hoja1!$B$4,Hoja1!$B$3)</f>
        <v>3.507795955651892E-37</v>
      </c>
      <c r="C197">
        <f t="shared" si="16"/>
        <v>1</v>
      </c>
      <c r="D197" t="b">
        <f t="shared" si="17"/>
        <v>0</v>
      </c>
      <c r="E197" t="b">
        <f t="shared" si="14"/>
        <v>0</v>
      </c>
      <c r="F197" t="b">
        <f>IF($C197&lt;Hoja1!$A$15,Hoja2!$A198)</f>
        <v>0</v>
      </c>
      <c r="G197" t="b">
        <f>IF($C197&lt;Hoja1!$A$16,Hoja2!$A198)</f>
        <v>0</v>
      </c>
      <c r="H197" t="b">
        <f>IF($C197&lt;Hoja1!$A$17,Hoja2!$A198)</f>
        <v>0</v>
      </c>
      <c r="I197" t="b">
        <f>IF($C197&lt;Hoja1!$A$18,Hoja2!$A198)</f>
        <v>0</v>
      </c>
      <c r="J197" t="b">
        <f>IF($C197&lt;Hoja1!$A$19,Hoja2!$A198)</f>
        <v>0</v>
      </c>
      <c r="K197" t="b">
        <f>IF($A197=Hoja1!$C$15,Hoja2!$C197)</f>
        <v>0</v>
      </c>
      <c r="L197" t="b">
        <f>IF($A197=Hoja1!$C$16,Hoja2!$C197)</f>
        <v>0</v>
      </c>
      <c r="M197" t="b">
        <f>IF($A197=Hoja1!$C$17,Hoja2!$C197)</f>
        <v>0</v>
      </c>
      <c r="N197" t="b">
        <f>IF($A197=Hoja1!$C$18,Hoja2!$C197)</f>
        <v>0</v>
      </c>
      <c r="O197" t="b">
        <f>IF($A197=Hoja1!$C$19,Hoja2!$C197)</f>
        <v>0</v>
      </c>
    </row>
    <row r="198" spans="1:15" ht="12.75">
      <c r="A198">
        <f t="shared" si="15"/>
        <v>197</v>
      </c>
      <c r="B198">
        <f>NEGBINOMDIST(A198,Hoja1!$B$4,Hoja1!$B$3)</f>
        <v>2.158095785913772E-37</v>
      </c>
      <c r="C198">
        <f t="shared" si="16"/>
        <v>1</v>
      </c>
      <c r="D198" t="b">
        <f t="shared" si="17"/>
        <v>0</v>
      </c>
      <c r="E198" t="b">
        <f t="shared" si="14"/>
        <v>0</v>
      </c>
      <c r="F198" t="b">
        <f>IF($C198&lt;Hoja1!$A$15,Hoja2!$A199)</f>
        <v>0</v>
      </c>
      <c r="G198" t="b">
        <f>IF($C198&lt;Hoja1!$A$16,Hoja2!$A199)</f>
        <v>0</v>
      </c>
      <c r="H198" t="b">
        <f>IF($C198&lt;Hoja1!$A$17,Hoja2!$A199)</f>
        <v>0</v>
      </c>
      <c r="I198" t="b">
        <f>IF($C198&lt;Hoja1!$A$18,Hoja2!$A199)</f>
        <v>0</v>
      </c>
      <c r="J198" t="b">
        <f>IF($C198&lt;Hoja1!$A$19,Hoja2!$A199)</f>
        <v>0</v>
      </c>
      <c r="K198" t="b">
        <f>IF($A198=Hoja1!$C$15,Hoja2!$C198)</f>
        <v>0</v>
      </c>
      <c r="L198" t="b">
        <f>IF($A198=Hoja1!$C$16,Hoja2!$C198)</f>
        <v>0</v>
      </c>
      <c r="M198" t="b">
        <f>IF($A198=Hoja1!$C$17,Hoja2!$C198)</f>
        <v>0</v>
      </c>
      <c r="N198" t="b">
        <f>IF($A198=Hoja1!$C$18,Hoja2!$C198)</f>
        <v>0</v>
      </c>
      <c r="O198" t="b">
        <f>IF($A198=Hoja1!$C$19,Hoja2!$C198)</f>
        <v>0</v>
      </c>
    </row>
    <row r="199" spans="1:15" ht="12.75">
      <c r="A199">
        <f t="shared" si="15"/>
        <v>198</v>
      </c>
      <c r="B199">
        <f>NEGBINOMDIST(A199,Hoja1!$B$4,Hoja1!$B$3)</f>
        <v>1.3275558925469505E-37</v>
      </c>
      <c r="C199">
        <f t="shared" si="16"/>
        <v>1</v>
      </c>
      <c r="D199" t="b">
        <f t="shared" si="17"/>
        <v>0</v>
      </c>
      <c r="E199" t="b">
        <f t="shared" si="14"/>
        <v>0</v>
      </c>
      <c r="F199" t="b">
        <f>IF($C199&lt;Hoja1!$A$15,Hoja2!$A200)</f>
        <v>0</v>
      </c>
      <c r="G199" t="b">
        <f>IF($C199&lt;Hoja1!$A$16,Hoja2!$A200)</f>
        <v>0</v>
      </c>
      <c r="H199" t="b">
        <f>IF($C199&lt;Hoja1!$A$17,Hoja2!$A200)</f>
        <v>0</v>
      </c>
      <c r="I199" t="b">
        <f>IF($C199&lt;Hoja1!$A$18,Hoja2!$A200)</f>
        <v>0</v>
      </c>
      <c r="J199" t="b">
        <f>IF($C199&lt;Hoja1!$A$19,Hoja2!$A200)</f>
        <v>0</v>
      </c>
      <c r="K199" t="b">
        <f>IF($A199=Hoja1!$C$15,Hoja2!$C199)</f>
        <v>0</v>
      </c>
      <c r="L199" t="b">
        <f>IF($A199=Hoja1!$C$16,Hoja2!$C199)</f>
        <v>0</v>
      </c>
      <c r="M199" t="b">
        <f>IF($A199=Hoja1!$C$17,Hoja2!$C199)</f>
        <v>0</v>
      </c>
      <c r="N199" t="b">
        <f>IF($A199=Hoja1!$C$18,Hoja2!$C199)</f>
        <v>0</v>
      </c>
      <c r="O199" t="b">
        <f>IF($A199=Hoja1!$C$19,Hoja2!$C199)</f>
        <v>0</v>
      </c>
    </row>
    <row r="200" spans="1:15" ht="12.75">
      <c r="A200">
        <f t="shared" si="15"/>
        <v>199</v>
      </c>
      <c r="B200">
        <f>NEGBINOMDIST(A200,Hoja1!$B$4,Hoja1!$B$3)</f>
        <v>8.165469409434581E-38</v>
      </c>
      <c r="C200">
        <f t="shared" si="16"/>
        <v>1</v>
      </c>
      <c r="D200" t="b">
        <f t="shared" si="17"/>
        <v>0</v>
      </c>
      <c r="E200" t="b">
        <f t="shared" si="14"/>
        <v>0</v>
      </c>
      <c r="F200" t="b">
        <f>IF($C200&lt;Hoja1!$A$15,Hoja2!$A201)</f>
        <v>0</v>
      </c>
      <c r="G200" t="b">
        <f>IF($C200&lt;Hoja1!$A$16,Hoja2!$A201)</f>
        <v>0</v>
      </c>
      <c r="H200" t="b">
        <f>IF($C200&lt;Hoja1!$A$17,Hoja2!$A201)</f>
        <v>0</v>
      </c>
      <c r="I200" t="b">
        <f>IF($C200&lt;Hoja1!$A$18,Hoja2!$A201)</f>
        <v>0</v>
      </c>
      <c r="J200" t="b">
        <f>IF($C200&lt;Hoja1!$A$19,Hoja2!$A201)</f>
        <v>0</v>
      </c>
      <c r="K200" t="b">
        <f>IF($A200=Hoja1!$C$15,Hoja2!$C200)</f>
        <v>0</v>
      </c>
      <c r="L200" t="b">
        <f>IF($A200=Hoja1!$C$16,Hoja2!$C200)</f>
        <v>0</v>
      </c>
      <c r="M200" t="b">
        <f>IF($A200=Hoja1!$C$17,Hoja2!$C200)</f>
        <v>0</v>
      </c>
      <c r="N200" t="b">
        <f>IF($A200=Hoja1!$C$18,Hoja2!$C200)</f>
        <v>0</v>
      </c>
      <c r="O200" t="b">
        <f>IF($A200=Hoja1!$C$19,Hoja2!$C200)</f>
        <v>0</v>
      </c>
    </row>
    <row r="201" spans="1:15" ht="13.5" thickBot="1">
      <c r="A201">
        <f t="shared" si="15"/>
        <v>200</v>
      </c>
      <c r="B201">
        <f>NEGBINOMDIST(A201,Hoja1!$B$4,Hoja1!$B$3)</f>
        <v>5.021763686802241E-38</v>
      </c>
      <c r="C201">
        <f t="shared" si="16"/>
        <v>1</v>
      </c>
      <c r="D201" t="b">
        <f t="shared" si="17"/>
        <v>0</v>
      </c>
      <c r="E201" t="b">
        <f t="shared" si="14"/>
        <v>0</v>
      </c>
      <c r="F201" t="b">
        <f>IF($C201&lt;Hoja1!$A$15,Hoja2!$A202)</f>
        <v>0</v>
      </c>
      <c r="G201" t="b">
        <f>IF($C201&lt;Hoja1!$A$16,Hoja2!$A202)</f>
        <v>0</v>
      </c>
      <c r="H201" t="b">
        <f>IF($C201&lt;Hoja1!$A$17,Hoja2!$A202)</f>
        <v>0</v>
      </c>
      <c r="I201" t="b">
        <f>IF($C201&lt;Hoja1!$A$18,Hoja2!$A202)</f>
        <v>0</v>
      </c>
      <c r="J201" t="b">
        <f>IF($C201&lt;Hoja1!$A$19,Hoja2!$A202)</f>
        <v>0</v>
      </c>
      <c r="K201" t="b">
        <f>IF($A201=Hoja1!$C$15,Hoja2!$C201)</f>
        <v>0</v>
      </c>
      <c r="L201" t="b">
        <f>IF($A201=Hoja1!$C$16,Hoja2!$C201)</f>
        <v>0</v>
      </c>
      <c r="M201" t="b">
        <f>IF($A201=Hoja1!$C$17,Hoja2!$C201)</f>
        <v>0</v>
      </c>
      <c r="N201" t="b">
        <f>IF($A201=Hoja1!$C$18,Hoja2!$C201)</f>
        <v>0</v>
      </c>
      <c r="O201" t="b">
        <f>IF($A201=Hoja1!$C$19,Hoja2!$C201)</f>
        <v>0</v>
      </c>
    </row>
    <row r="202" spans="2:15" ht="13.5" thickBot="1">
      <c r="B202" s="4">
        <f>MAX(B1:B201)</f>
        <v>0.09081213419520001</v>
      </c>
      <c r="D202" s="4">
        <f>MIN(D1:D201)</f>
        <v>7</v>
      </c>
      <c r="E202" s="4">
        <f aca="true" t="shared" si="18" ref="E202:O202">MAX(E1:E201)</f>
        <v>8</v>
      </c>
      <c r="F202" s="4">
        <f t="shared" si="18"/>
        <v>4</v>
      </c>
      <c r="G202" s="4">
        <f t="shared" si="18"/>
        <v>6</v>
      </c>
      <c r="H202" s="4">
        <f t="shared" si="18"/>
        <v>8</v>
      </c>
      <c r="I202" s="4">
        <f t="shared" si="18"/>
        <v>12</v>
      </c>
      <c r="J202" s="4">
        <f t="shared" si="18"/>
        <v>15</v>
      </c>
      <c r="K202" s="4">
        <f t="shared" si="18"/>
        <v>0.004096000000000002</v>
      </c>
      <c r="L202" s="4">
        <f t="shared" si="18"/>
        <v>0.01884160000000001</v>
      </c>
      <c r="M202" s="4">
        <f t="shared" si="18"/>
        <v>0.04980736000000003</v>
      </c>
      <c r="N202" s="4">
        <f t="shared" si="18"/>
        <v>0.09935257600000005</v>
      </c>
      <c r="O202" s="4">
        <f t="shared" si="18"/>
        <v>0.16623861760000008</v>
      </c>
    </row>
    <row r="203" ht="13.5" thickBot="1">
      <c r="D203" s="5">
        <f>MAX(D1:D201)</f>
        <v>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uiten</cp:lastModifiedBy>
  <dcterms:created xsi:type="dcterms:W3CDTF">2001-08-31T16:10:56Z</dcterms:created>
  <dcterms:modified xsi:type="dcterms:W3CDTF">2003-05-20T16:00:22Z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