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<sst xmlns="http://schemas.openxmlformats.org/spreadsheetml/2006/main" count="24" uniqueCount="24">
  <si>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n=</t>
  </si>
  <si>
    <r>
      <t>ln(</t>
    </r>
    <r>
      <rPr>
        <sz val="10"/>
        <rFont val="Symbol"/>
        <family val="1"/>
      </rPr>
      <t>G</t>
    </r>
    <r>
      <rPr>
        <sz val="10"/>
        <rFont val="Arial"/>
        <family val="0"/>
      </rPr>
      <t>((n+1)/2))=</t>
    </r>
  </si>
  <si>
    <r>
      <t>ln(</t>
    </r>
    <r>
      <rPr>
        <sz val="10"/>
        <rFont val="Symbol"/>
        <family val="1"/>
      </rPr>
      <t>G</t>
    </r>
    <r>
      <rPr>
        <sz val="10"/>
        <rFont val="Arial"/>
        <family val="0"/>
      </rPr>
      <t>(n/2))=</t>
    </r>
  </si>
  <si>
    <r>
      <t>0.5·ln(n</t>
    </r>
    <r>
      <rPr>
        <sz val="10"/>
        <rFont val="Symbol"/>
        <family val="1"/>
      </rPr>
      <t>p</t>
    </r>
    <r>
      <rPr>
        <sz val="10"/>
        <rFont val="Arial"/>
        <family val="0"/>
      </rPr>
      <t>)=</t>
    </r>
  </si>
  <si>
    <t>E[X]=</t>
  </si>
  <si>
    <t>Var(X)=</t>
  </si>
  <si>
    <t>Med(X)=</t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</si>
  <si>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</si>
  <si>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</si>
  <si>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t>x</t>
  </si>
  <si>
    <t>F(x)</t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</si>
  <si>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</si>
  <si>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</si>
  <si>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Student-t Distribution</t>
  </si>
  <si>
    <t>Mode=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</si>
  <si>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</si>
  <si>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</si>
  <si>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</si>
  <si>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r>
      <t>Probability for the range not covered by the figure (</t>
    </r>
    <r>
      <rPr>
        <b/>
        <i/>
        <sz val="10"/>
        <rFont val="Arial"/>
        <family val="2"/>
      </rPr>
      <t>p[ |X| &gt; 5 ]</t>
    </r>
    <r>
      <rPr>
        <b/>
        <sz val="10"/>
        <rFont val="Arial"/>
        <family val="2"/>
      </rPr>
      <t>)=</t>
    </r>
  </si>
  <si>
    <t>Std. Dev.=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</si>
  <si>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Co., 1992, 1994, 1997). Copyright 2001 J.L. Rojo</t>
    </r>
  </si>
  <si>
    <t>Constant=</t>
  </si>
  <si>
    <r>
      <t xml:space="preserve">The integer parameter, </t>
    </r>
    <r>
      <rPr>
        <b/>
        <i/>
        <sz val="10"/>
        <rFont val="Arial"/>
        <family val="2"/>
      </rPr>
      <t>n,</t>
    </r>
    <r>
      <rPr>
        <b/>
        <sz val="10"/>
        <rFont val="Arial"/>
        <family val="2"/>
      </rPr>
      <t xml:space="preserve"> can be changed, with </t>
    </r>
    <r>
      <rPr>
        <b/>
        <i/>
        <sz val="10"/>
        <rFont val="Arial"/>
        <family val="2"/>
      </rPr>
      <t xml:space="preserve">n&gt;0 </t>
    </r>
    <r>
      <rPr>
        <b/>
        <sz val="10"/>
        <rFont val="Arial"/>
        <family val="2"/>
      </rPr>
      <t xml:space="preserve"> </t>
    </r>
  </si>
  <si>
    <r>
      <t>The Student-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 xml:space="preserve"> distribution</t>
    </r>
    <r>
      <rPr>
        <i/>
        <sz val="10"/>
        <rFont val="Arial"/>
        <family val="2"/>
      </rPr>
      <t xml:space="preserve"> ('Student', 1908)</t>
    </r>
    <r>
      <rPr>
        <sz val="10"/>
        <rFont val="Arial"/>
        <family val="0"/>
      </rPr>
      <t xml:space="preserve"> with 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 degrees of freedom, denoted </t>
    </r>
    <r>
      <rPr>
        <b/>
        <i/>
        <sz val="10"/>
        <rFont val="Arial"/>
        <family val="2"/>
      </rPr>
      <t>t</t>
    </r>
    <r>
      <rPr>
        <b/>
        <i/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n</t>
    </r>
    <r>
      <rPr>
        <sz val="10"/>
        <rFont val="Arial"/>
        <family val="0"/>
      </rPr>
      <t xml:space="preserve"> being a positive integer) can be defined as </t>
    </r>
    <r>
      <rPr>
        <b/>
        <i/>
        <sz val="10"/>
        <rFont val="Arial"/>
        <family val="2"/>
      </rPr>
      <t>X=Z/(Y/n)</t>
    </r>
    <r>
      <rPr>
        <b/>
        <i/>
        <vertAlign val="superscript"/>
        <sz val="10"/>
        <rFont val="Arial"/>
        <family val="2"/>
      </rPr>
      <t>0.5</t>
    </r>
    <r>
      <rPr>
        <sz val="10"/>
        <rFont val="Arial"/>
        <family val="0"/>
      </rPr>
      <t xml:space="preserve"> , with </t>
    </r>
    <r>
      <rPr>
        <b/>
        <i/>
        <sz val="10"/>
        <rFont val="Arial"/>
        <family val="2"/>
      </rPr>
      <t>Z~</t>
    </r>
    <r>
      <rPr>
        <b/>
        <i/>
        <sz val="12"/>
        <rFont val="Monotype Corsiva"/>
        <family val="4"/>
      </rPr>
      <t>N</t>
    </r>
    <r>
      <rPr>
        <b/>
        <i/>
        <sz val="10"/>
        <rFont val="Arial"/>
        <family val="2"/>
      </rPr>
      <t>(0,1)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Y~</t>
    </r>
    <r>
      <rPr>
        <b/>
        <i/>
        <sz val="12"/>
        <rFont val="Monotype Corsiva"/>
        <family val="4"/>
      </rPr>
      <t>X</t>
    </r>
    <r>
      <rPr>
        <b/>
        <i/>
        <vertAlign val="subscript"/>
        <sz val="10"/>
        <rFont val="Arial"/>
        <family val="2"/>
      </rPr>
      <t>n</t>
    </r>
    <r>
      <rPr>
        <b/>
        <i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independent random variables. Its probability density equals </t>
    </r>
    <r>
      <rPr>
        <b/>
        <i/>
        <sz val="10"/>
        <rFont val="Arial"/>
        <family val="2"/>
      </rPr>
      <t>f(x)= [n</t>
    </r>
    <r>
      <rPr>
        <b/>
        <i/>
        <vertAlign val="superscript"/>
        <sz val="10"/>
        <rFont val="Arial"/>
        <family val="2"/>
      </rPr>
      <t>0.5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(1/2,n/2)]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>(1+t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/n)</t>
    </r>
    <r>
      <rPr>
        <b/>
        <i/>
        <vertAlign val="superscript"/>
        <sz val="10"/>
        <rFont val="Arial"/>
        <family val="2"/>
      </rPr>
      <t>-(n+1)/2</t>
    </r>
    <r>
      <rPr>
        <sz val="10"/>
        <rFont val="Arial"/>
        <family val="0"/>
      </rPr>
      <t xml:space="preserve">, </t>
    </r>
    <r>
      <rPr>
        <b/>
        <i/>
        <sz val="10"/>
        <rFont val="Symbol"/>
        <family val="1"/>
      </rPr>
      <t>b</t>
    </r>
    <r>
      <rPr>
        <sz val="10"/>
        <rFont val="Arial"/>
        <family val="0"/>
      </rPr>
      <t xml:space="preserve"> being the beta function (see the spreadsheet </t>
    </r>
    <r>
      <rPr>
        <i/>
        <sz val="10"/>
        <rFont val="Arial"/>
        <family val="2"/>
      </rPr>
      <t>beta.xls</t>
    </r>
    <r>
      <rPr>
        <sz val="10"/>
        <rFont val="Arial"/>
        <family val="0"/>
      </rPr>
      <t xml:space="preserve">). The figure shows the similarity between </t>
    </r>
    <r>
      <rPr>
        <b/>
        <i/>
        <sz val="10"/>
        <rFont val="Arial"/>
        <family val="2"/>
      </rPr>
      <t>t</t>
    </r>
    <r>
      <rPr>
        <b/>
        <i/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and </t>
    </r>
    <r>
      <rPr>
        <b/>
        <i/>
        <sz val="12"/>
        <rFont val="Monotype Corsiva"/>
        <family val="4"/>
      </rPr>
      <t>N</t>
    </r>
    <r>
      <rPr>
        <b/>
        <i/>
        <sz val="10"/>
        <rFont val="Arial"/>
        <family val="2"/>
      </rPr>
      <t>(0,1)</t>
    </r>
    <r>
      <rPr>
        <i/>
        <sz val="10"/>
        <rFont val="Arial"/>
        <family val="2"/>
      </rPr>
      <t xml:space="preserve"> distributions.</t>
    </r>
    <r>
      <rPr>
        <sz val="10"/>
        <rFont val="Arial"/>
        <family val="0"/>
      </rPr>
      <t xml:space="preserve"> The average exists for </t>
    </r>
    <r>
      <rPr>
        <b/>
        <i/>
        <sz val="10"/>
        <rFont val="Arial"/>
        <family val="2"/>
      </rPr>
      <t>n&gt;1</t>
    </r>
    <r>
      <rPr>
        <sz val="10"/>
        <rFont val="Arial"/>
        <family val="0"/>
      </rPr>
      <t xml:space="preserve"> and, then, </t>
    </r>
    <r>
      <rPr>
        <b/>
        <i/>
        <sz val="10"/>
        <rFont val="Arial"/>
        <family val="2"/>
      </rPr>
      <t>E[X]=0</t>
    </r>
    <r>
      <rPr>
        <i/>
        <sz val="10"/>
        <rFont val="Arial"/>
        <family val="2"/>
      </rPr>
      <t>;</t>
    </r>
    <r>
      <rPr>
        <sz val="10"/>
        <rFont val="Arial"/>
        <family val="0"/>
      </rPr>
      <t xml:space="preserve"> the variance, </t>
    </r>
    <r>
      <rPr>
        <b/>
        <i/>
        <sz val="10"/>
        <rFont val="Arial"/>
        <family val="2"/>
      </rPr>
      <t>Var(X)=n/(n-2)</t>
    </r>
    <r>
      <rPr>
        <i/>
        <sz val="10"/>
        <rFont val="Arial"/>
        <family val="2"/>
      </rPr>
      <t>, exists for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n&gt;2</t>
    </r>
    <r>
      <rPr>
        <sz val="10"/>
        <rFont val="Arial"/>
        <family val="0"/>
      </rPr>
      <t xml:space="preserve">. Both the (unique) mode and the median are equal to zero. If </t>
    </r>
    <r>
      <rPr>
        <b/>
        <i/>
        <sz val="10"/>
        <rFont val="Arial"/>
        <family val="2"/>
      </rPr>
      <t>n=1</t>
    </r>
    <r>
      <rPr>
        <sz val="10"/>
        <rFont val="Arial"/>
        <family val="0"/>
      </rPr>
      <t xml:space="preserve"> the Student distribution is called Cauchy distribution. Student-</t>
    </r>
    <r>
      <rPr>
        <b/>
        <i/>
        <sz val="10"/>
        <rFont val="Arial"/>
        <family val="2"/>
      </rPr>
      <t>t</t>
    </r>
    <r>
      <rPr>
        <sz val="10"/>
        <rFont val="Arial"/>
        <family val="0"/>
      </rPr>
      <t xml:space="preserve"> is often used as exact or limiting pivotal distribution in producing confidence intervals or in hypothesis tests for a mean. The skewness and the (excess of) kurtosis coefficients are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=0</t>
    </r>
    <r>
      <rPr>
        <i/>
        <sz val="10"/>
        <rFont val="Arial"/>
        <family val="2"/>
      </rPr>
      <t xml:space="preserve"> (symmetric)</t>
    </r>
    <r>
      <rPr>
        <sz val="10"/>
        <rFont val="Arial"/>
        <family val="0"/>
      </rPr>
      <t xml:space="preserve"> and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=6/(n-4)</t>
    </r>
    <r>
      <rPr>
        <sz val="10"/>
        <rFont val="Arial"/>
        <family val="2"/>
      </rPr>
      <t xml:space="preserve"> (for </t>
    </r>
    <r>
      <rPr>
        <b/>
        <i/>
        <sz val="10"/>
        <rFont val="Arial"/>
        <family val="2"/>
      </rPr>
      <t>n&gt;4</t>
    </r>
    <r>
      <rPr>
        <i/>
        <sz val="10"/>
        <rFont val="Arial"/>
        <family val="2"/>
      </rPr>
      <t>)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</si>
</sst>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</numFmts>
  <fonts count="1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b/>
      <i/>
      <vertAlign val="sub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b/>
      <sz val="9.75"/>
      <name val="Arial"/>
      <family val="2"/>
    </font>
    <font>
      <i/>
      <sz val="10"/>
      <name val="Arial"/>
      <family val="2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Symbol"/>
      <family val="1"/>
    </font>
    <font>
      <b/>
      <i/>
      <sz val="12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2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175" fontId="2" fillId="0" borderId="6" xfId="0" applyNumberFormat="1" applyFont="1" applyBorder="1" applyAlignment="1">
      <alignment horizontal="center"/>
    </xf>
    <xf numFmtId="175" fontId="2" fillId="0" borderId="1" xfId="0" applyNumberFormat="1" applyFont="1" applyBorder="1" applyAlignment="1">
      <alignment horizontal="center"/>
    </xf>
    <xf numFmtId="175" fontId="2" fillId="0" borderId="7" xfId="0" applyNumberFormat="1" applyFont="1" applyBorder="1" applyAlignment="1">
      <alignment horizontal="center"/>
    </xf>
    <xf numFmtId="0" fontId="0" fillId="4" borderId="0" xfId="0" applyFill="1" applyAlignment="1">
      <alignment/>
    </xf>
    <xf numFmtId="0" fontId="1" fillId="3" borderId="12" xfId="0" applyFont="1" applyFill="1" applyBorder="1" applyAlignment="1">
      <alignment horizontal="right"/>
    </xf>
    <xf numFmtId="175" fontId="2" fillId="0" borderId="13" xfId="0" applyNumberFormat="1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13" fillId="6" borderId="16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Student-t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Prob. density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Hoja2!$C$1:$C$201</c:f>
              <c:numCache>
                <c:ptCount val="201"/>
                <c:pt idx="0">
                  <c:v>-5</c:v>
                </c:pt>
                <c:pt idx="1">
                  <c:v>-4.95</c:v>
                </c:pt>
                <c:pt idx="2">
                  <c:v>-4.9</c:v>
                </c:pt>
                <c:pt idx="3">
                  <c:v>-4.8500000000000005</c:v>
                </c:pt>
                <c:pt idx="4">
                  <c:v>-4.800000000000001</c:v>
                </c:pt>
                <c:pt idx="5">
                  <c:v>-4.750000000000001</c:v>
                </c:pt>
                <c:pt idx="6">
                  <c:v>-4.700000000000001</c:v>
                </c:pt>
                <c:pt idx="7">
                  <c:v>-4.650000000000001</c:v>
                </c:pt>
                <c:pt idx="8">
                  <c:v>-4.600000000000001</c:v>
                </c:pt>
                <c:pt idx="9">
                  <c:v>-4.550000000000002</c:v>
                </c:pt>
                <c:pt idx="10">
                  <c:v>-4.500000000000002</c:v>
                </c:pt>
                <c:pt idx="11">
                  <c:v>-4.450000000000002</c:v>
                </c:pt>
                <c:pt idx="12">
                  <c:v>-4.400000000000002</c:v>
                </c:pt>
                <c:pt idx="13">
                  <c:v>-4.350000000000002</c:v>
                </c:pt>
                <c:pt idx="14">
                  <c:v>-4.3000000000000025</c:v>
                </c:pt>
                <c:pt idx="15">
                  <c:v>-4.250000000000003</c:v>
                </c:pt>
                <c:pt idx="16">
                  <c:v>-4.200000000000003</c:v>
                </c:pt>
                <c:pt idx="17">
                  <c:v>-4.150000000000003</c:v>
                </c:pt>
                <c:pt idx="18">
                  <c:v>-4.100000000000003</c:v>
                </c:pt>
                <c:pt idx="19">
                  <c:v>-4.050000000000003</c:v>
                </c:pt>
                <c:pt idx="20">
                  <c:v>-4.0000000000000036</c:v>
                </c:pt>
                <c:pt idx="21">
                  <c:v>-3.9500000000000037</c:v>
                </c:pt>
                <c:pt idx="22">
                  <c:v>-3.900000000000004</c:v>
                </c:pt>
                <c:pt idx="23">
                  <c:v>-3.850000000000004</c:v>
                </c:pt>
                <c:pt idx="24">
                  <c:v>-3.8000000000000043</c:v>
                </c:pt>
                <c:pt idx="25">
                  <c:v>-3.7500000000000044</c:v>
                </c:pt>
                <c:pt idx="26">
                  <c:v>-3.7000000000000046</c:v>
                </c:pt>
                <c:pt idx="27">
                  <c:v>-3.650000000000005</c:v>
                </c:pt>
                <c:pt idx="28">
                  <c:v>-3.600000000000005</c:v>
                </c:pt>
                <c:pt idx="29">
                  <c:v>-3.550000000000005</c:v>
                </c:pt>
                <c:pt idx="30">
                  <c:v>-3.5000000000000053</c:v>
                </c:pt>
                <c:pt idx="31">
                  <c:v>-3.4500000000000055</c:v>
                </c:pt>
                <c:pt idx="32">
                  <c:v>-3.4000000000000057</c:v>
                </c:pt>
                <c:pt idx="33">
                  <c:v>-3.350000000000006</c:v>
                </c:pt>
                <c:pt idx="34">
                  <c:v>-3.300000000000006</c:v>
                </c:pt>
                <c:pt idx="35">
                  <c:v>-3.250000000000006</c:v>
                </c:pt>
                <c:pt idx="36">
                  <c:v>-3.2000000000000064</c:v>
                </c:pt>
                <c:pt idx="37">
                  <c:v>-3.1500000000000066</c:v>
                </c:pt>
                <c:pt idx="38">
                  <c:v>-3.1000000000000068</c:v>
                </c:pt>
                <c:pt idx="39">
                  <c:v>-3.050000000000007</c:v>
                </c:pt>
                <c:pt idx="40">
                  <c:v>-3.000000000000007</c:v>
                </c:pt>
                <c:pt idx="41">
                  <c:v>-2.9500000000000073</c:v>
                </c:pt>
                <c:pt idx="42">
                  <c:v>-2.9000000000000075</c:v>
                </c:pt>
                <c:pt idx="43">
                  <c:v>-2.8500000000000076</c:v>
                </c:pt>
                <c:pt idx="44">
                  <c:v>-2.800000000000008</c:v>
                </c:pt>
                <c:pt idx="45">
                  <c:v>-2.750000000000008</c:v>
                </c:pt>
                <c:pt idx="46">
                  <c:v>-2.700000000000008</c:v>
                </c:pt>
                <c:pt idx="47">
                  <c:v>-2.6500000000000083</c:v>
                </c:pt>
                <c:pt idx="48">
                  <c:v>-2.6000000000000085</c:v>
                </c:pt>
                <c:pt idx="49">
                  <c:v>-2.5500000000000087</c:v>
                </c:pt>
                <c:pt idx="50">
                  <c:v>-2.500000000000009</c:v>
                </c:pt>
                <c:pt idx="51">
                  <c:v>-2.450000000000009</c:v>
                </c:pt>
                <c:pt idx="52">
                  <c:v>-2.4000000000000092</c:v>
                </c:pt>
                <c:pt idx="53">
                  <c:v>-2.3500000000000094</c:v>
                </c:pt>
                <c:pt idx="54">
                  <c:v>-2.3000000000000096</c:v>
                </c:pt>
                <c:pt idx="55">
                  <c:v>-2.2500000000000098</c:v>
                </c:pt>
                <c:pt idx="56">
                  <c:v>-2.20000000000001</c:v>
                </c:pt>
                <c:pt idx="57">
                  <c:v>-2.15000000000001</c:v>
                </c:pt>
                <c:pt idx="58">
                  <c:v>-2.1000000000000103</c:v>
                </c:pt>
                <c:pt idx="59">
                  <c:v>-2.0500000000000105</c:v>
                </c:pt>
                <c:pt idx="60">
                  <c:v>-2.0000000000000107</c:v>
                </c:pt>
                <c:pt idx="61">
                  <c:v>-1.9500000000000106</c:v>
                </c:pt>
                <c:pt idx="62">
                  <c:v>-1.9000000000000106</c:v>
                </c:pt>
                <c:pt idx="63">
                  <c:v>-1.8500000000000105</c:v>
                </c:pt>
                <c:pt idx="64">
                  <c:v>-1.8000000000000105</c:v>
                </c:pt>
                <c:pt idx="65">
                  <c:v>-1.7500000000000104</c:v>
                </c:pt>
                <c:pt idx="66">
                  <c:v>-1.7000000000000104</c:v>
                </c:pt>
                <c:pt idx="67">
                  <c:v>-1.6500000000000103</c:v>
                </c:pt>
                <c:pt idx="68">
                  <c:v>-1.6000000000000103</c:v>
                </c:pt>
                <c:pt idx="69">
                  <c:v>-1.5500000000000103</c:v>
                </c:pt>
                <c:pt idx="70">
                  <c:v>-1.5000000000000102</c:v>
                </c:pt>
                <c:pt idx="71">
                  <c:v>-1.4500000000000102</c:v>
                </c:pt>
                <c:pt idx="72">
                  <c:v>-1.4000000000000101</c:v>
                </c:pt>
                <c:pt idx="73">
                  <c:v>-1.35000000000001</c:v>
                </c:pt>
                <c:pt idx="74">
                  <c:v>-1.30000000000001</c:v>
                </c:pt>
                <c:pt idx="75">
                  <c:v>-1.25000000000001</c:v>
                </c:pt>
                <c:pt idx="76">
                  <c:v>-1.20000000000001</c:v>
                </c:pt>
                <c:pt idx="77">
                  <c:v>-1.15000000000001</c:v>
                </c:pt>
                <c:pt idx="78">
                  <c:v>-1.1000000000000099</c:v>
                </c:pt>
                <c:pt idx="79">
                  <c:v>-1.0500000000000098</c:v>
                </c:pt>
                <c:pt idx="80">
                  <c:v>-1.0000000000000098</c:v>
                </c:pt>
                <c:pt idx="81">
                  <c:v>-0.9500000000000097</c:v>
                </c:pt>
                <c:pt idx="82">
                  <c:v>-0.9000000000000097</c:v>
                </c:pt>
                <c:pt idx="83">
                  <c:v>-0.8500000000000096</c:v>
                </c:pt>
                <c:pt idx="84">
                  <c:v>-0.8000000000000096</c:v>
                </c:pt>
                <c:pt idx="85">
                  <c:v>-0.7500000000000095</c:v>
                </c:pt>
                <c:pt idx="86">
                  <c:v>-0.7000000000000095</c:v>
                </c:pt>
                <c:pt idx="87">
                  <c:v>-0.6500000000000095</c:v>
                </c:pt>
                <c:pt idx="88">
                  <c:v>-0.6000000000000094</c:v>
                </c:pt>
                <c:pt idx="89">
                  <c:v>-0.5500000000000094</c:v>
                </c:pt>
                <c:pt idx="90">
                  <c:v>-0.5000000000000093</c:v>
                </c:pt>
                <c:pt idx="91">
                  <c:v>-0.45000000000000934</c:v>
                </c:pt>
                <c:pt idx="92">
                  <c:v>-0.40000000000000935</c:v>
                </c:pt>
                <c:pt idx="93">
                  <c:v>-0.35000000000000936</c:v>
                </c:pt>
                <c:pt idx="94">
                  <c:v>-0.30000000000000937</c:v>
                </c:pt>
                <c:pt idx="95">
                  <c:v>-0.2500000000000094</c:v>
                </c:pt>
                <c:pt idx="96">
                  <c:v>-0.2000000000000094</c:v>
                </c:pt>
                <c:pt idx="97">
                  <c:v>-0.1500000000000094</c:v>
                </c:pt>
                <c:pt idx="98">
                  <c:v>-0.1000000000000094</c:v>
                </c:pt>
                <c:pt idx="99">
                  <c:v>-0.0500000000000094</c:v>
                </c:pt>
                <c:pt idx="100">
                  <c:v>-9.395262345890387E-15</c:v>
                </c:pt>
                <c:pt idx="101">
                  <c:v>0.04999999999999061</c:v>
                </c:pt>
                <c:pt idx="102">
                  <c:v>0.09999999999999061</c:v>
                </c:pt>
                <c:pt idx="103">
                  <c:v>0.1499999999999906</c:v>
                </c:pt>
                <c:pt idx="104">
                  <c:v>0.19999999999999063</c:v>
                </c:pt>
                <c:pt idx="105">
                  <c:v>0.24999999999999062</c:v>
                </c:pt>
                <c:pt idx="106">
                  <c:v>0.2999999999999906</c:v>
                </c:pt>
                <c:pt idx="107">
                  <c:v>0.3499999999999906</c:v>
                </c:pt>
                <c:pt idx="108">
                  <c:v>0.3999999999999906</c:v>
                </c:pt>
                <c:pt idx="109">
                  <c:v>0.4499999999999906</c:v>
                </c:pt>
                <c:pt idx="110">
                  <c:v>0.49999999999999056</c:v>
                </c:pt>
                <c:pt idx="111">
                  <c:v>0.5499999999999906</c:v>
                </c:pt>
                <c:pt idx="112">
                  <c:v>0.5999999999999907</c:v>
                </c:pt>
                <c:pt idx="113">
                  <c:v>0.6499999999999907</c:v>
                </c:pt>
                <c:pt idx="114">
                  <c:v>0.6999999999999907</c:v>
                </c:pt>
                <c:pt idx="115">
                  <c:v>0.7499999999999908</c:v>
                </c:pt>
                <c:pt idx="116">
                  <c:v>0.7999999999999908</c:v>
                </c:pt>
                <c:pt idx="117">
                  <c:v>0.8499999999999909</c:v>
                </c:pt>
                <c:pt idx="118">
                  <c:v>0.8999999999999909</c:v>
                </c:pt>
                <c:pt idx="119">
                  <c:v>0.949999999999991</c:v>
                </c:pt>
                <c:pt idx="120">
                  <c:v>0.999999999999991</c:v>
                </c:pt>
                <c:pt idx="121">
                  <c:v>1.049999999999991</c:v>
                </c:pt>
                <c:pt idx="122">
                  <c:v>1.099999999999991</c:v>
                </c:pt>
                <c:pt idx="123">
                  <c:v>1.149999999999991</c:v>
                </c:pt>
                <c:pt idx="124">
                  <c:v>1.199999999999991</c:v>
                </c:pt>
                <c:pt idx="125">
                  <c:v>1.2499999999999911</c:v>
                </c:pt>
                <c:pt idx="126">
                  <c:v>1.2999999999999912</c:v>
                </c:pt>
                <c:pt idx="127">
                  <c:v>1.3499999999999912</c:v>
                </c:pt>
                <c:pt idx="128">
                  <c:v>1.3999999999999913</c:v>
                </c:pt>
                <c:pt idx="129">
                  <c:v>1.4499999999999913</c:v>
                </c:pt>
                <c:pt idx="130">
                  <c:v>1.4999999999999913</c:v>
                </c:pt>
                <c:pt idx="131">
                  <c:v>1.5499999999999914</c:v>
                </c:pt>
                <c:pt idx="132">
                  <c:v>1.5999999999999914</c:v>
                </c:pt>
                <c:pt idx="133">
                  <c:v>1.6499999999999915</c:v>
                </c:pt>
                <c:pt idx="134">
                  <c:v>1.6999999999999915</c:v>
                </c:pt>
                <c:pt idx="135">
                  <c:v>1.7499999999999916</c:v>
                </c:pt>
                <c:pt idx="136">
                  <c:v>1.7999999999999916</c:v>
                </c:pt>
                <c:pt idx="137">
                  <c:v>1.8499999999999917</c:v>
                </c:pt>
                <c:pt idx="138">
                  <c:v>1.8999999999999917</c:v>
                </c:pt>
                <c:pt idx="139">
                  <c:v>1.9499999999999917</c:v>
                </c:pt>
                <c:pt idx="140">
                  <c:v>1.9999999999999918</c:v>
                </c:pt>
                <c:pt idx="141">
                  <c:v>2.049999999999992</c:v>
                </c:pt>
                <c:pt idx="142">
                  <c:v>2.0999999999999917</c:v>
                </c:pt>
                <c:pt idx="143">
                  <c:v>2.1499999999999915</c:v>
                </c:pt>
                <c:pt idx="144">
                  <c:v>2.1999999999999913</c:v>
                </c:pt>
                <c:pt idx="145">
                  <c:v>2.249999999999991</c:v>
                </c:pt>
                <c:pt idx="146">
                  <c:v>2.299999999999991</c:v>
                </c:pt>
                <c:pt idx="147">
                  <c:v>2.3499999999999908</c:v>
                </c:pt>
                <c:pt idx="148">
                  <c:v>2.3999999999999906</c:v>
                </c:pt>
                <c:pt idx="149">
                  <c:v>2.4499999999999904</c:v>
                </c:pt>
                <c:pt idx="150">
                  <c:v>2.4999999999999902</c:v>
                </c:pt>
                <c:pt idx="151">
                  <c:v>2.54999999999999</c:v>
                </c:pt>
                <c:pt idx="152">
                  <c:v>2.59999999999999</c:v>
                </c:pt>
                <c:pt idx="153">
                  <c:v>2.6499999999999897</c:v>
                </c:pt>
                <c:pt idx="154">
                  <c:v>2.6999999999999895</c:v>
                </c:pt>
                <c:pt idx="155">
                  <c:v>2.7499999999999893</c:v>
                </c:pt>
                <c:pt idx="156">
                  <c:v>2.799999999999989</c:v>
                </c:pt>
                <c:pt idx="157">
                  <c:v>2.849999999999989</c:v>
                </c:pt>
                <c:pt idx="158">
                  <c:v>2.899999999999989</c:v>
                </c:pt>
                <c:pt idx="159">
                  <c:v>2.9499999999999886</c:v>
                </c:pt>
                <c:pt idx="160">
                  <c:v>2.9999999999999885</c:v>
                </c:pt>
                <c:pt idx="161">
                  <c:v>3.0499999999999883</c:v>
                </c:pt>
                <c:pt idx="162">
                  <c:v>3.099999999999988</c:v>
                </c:pt>
                <c:pt idx="163">
                  <c:v>3.149999999999988</c:v>
                </c:pt>
                <c:pt idx="164">
                  <c:v>3.1999999999999877</c:v>
                </c:pt>
                <c:pt idx="165">
                  <c:v>3.2499999999999876</c:v>
                </c:pt>
                <c:pt idx="166">
                  <c:v>3.2999999999999874</c:v>
                </c:pt>
                <c:pt idx="167">
                  <c:v>3.349999999999987</c:v>
                </c:pt>
                <c:pt idx="168">
                  <c:v>3.399999999999987</c:v>
                </c:pt>
                <c:pt idx="169">
                  <c:v>3.449999999999987</c:v>
                </c:pt>
                <c:pt idx="170">
                  <c:v>3.4999999999999867</c:v>
                </c:pt>
                <c:pt idx="171">
                  <c:v>3.5499999999999865</c:v>
                </c:pt>
                <c:pt idx="172">
                  <c:v>3.5999999999999863</c:v>
                </c:pt>
                <c:pt idx="173">
                  <c:v>3.649999999999986</c:v>
                </c:pt>
                <c:pt idx="174">
                  <c:v>3.699999999999986</c:v>
                </c:pt>
                <c:pt idx="175">
                  <c:v>3.749999999999986</c:v>
                </c:pt>
                <c:pt idx="176">
                  <c:v>3.7999999999999856</c:v>
                </c:pt>
                <c:pt idx="177">
                  <c:v>3.8499999999999854</c:v>
                </c:pt>
                <c:pt idx="178">
                  <c:v>3.8999999999999853</c:v>
                </c:pt>
                <c:pt idx="179">
                  <c:v>3.949999999999985</c:v>
                </c:pt>
                <c:pt idx="180">
                  <c:v>3.999999999999985</c:v>
                </c:pt>
                <c:pt idx="181">
                  <c:v>4.049999999999985</c:v>
                </c:pt>
                <c:pt idx="182">
                  <c:v>4.0999999999999845</c:v>
                </c:pt>
                <c:pt idx="183">
                  <c:v>4.149999999999984</c:v>
                </c:pt>
                <c:pt idx="184">
                  <c:v>4.199999999999984</c:v>
                </c:pt>
                <c:pt idx="185">
                  <c:v>4.249999999999984</c:v>
                </c:pt>
                <c:pt idx="186">
                  <c:v>4.299999999999984</c:v>
                </c:pt>
                <c:pt idx="187">
                  <c:v>4.349999999999984</c:v>
                </c:pt>
                <c:pt idx="188">
                  <c:v>4.3999999999999835</c:v>
                </c:pt>
                <c:pt idx="189">
                  <c:v>4.449999999999983</c:v>
                </c:pt>
                <c:pt idx="190">
                  <c:v>4.499999999999983</c:v>
                </c:pt>
                <c:pt idx="191">
                  <c:v>4.549999999999983</c:v>
                </c:pt>
                <c:pt idx="192">
                  <c:v>4.599999999999983</c:v>
                </c:pt>
                <c:pt idx="193">
                  <c:v>4.649999999999983</c:v>
                </c:pt>
                <c:pt idx="194">
                  <c:v>4.699999999999982</c:v>
                </c:pt>
                <c:pt idx="195">
                  <c:v>4.749999999999982</c:v>
                </c:pt>
                <c:pt idx="196">
                  <c:v>4.799999999999982</c:v>
                </c:pt>
                <c:pt idx="197">
                  <c:v>4.849999999999982</c:v>
                </c:pt>
                <c:pt idx="198">
                  <c:v>4.899999999999982</c:v>
                </c:pt>
                <c:pt idx="199">
                  <c:v>4.9499999999999815</c:v>
                </c:pt>
                <c:pt idx="200">
                  <c:v>4.999999999999981</c:v>
                </c:pt>
              </c:numCache>
            </c:numRef>
          </c:xVal>
          <c:yVal>
            <c:numRef>
              <c:f>Hoja2!$D$1:$D$201</c:f>
              <c:numCache>
                <c:ptCount val="201"/>
                <c:pt idx="0">
                  <c:v>0.004219353791405159</c:v>
                </c:pt>
                <c:pt idx="1">
                  <c:v>0.004373384469108747</c:v>
                </c:pt>
                <c:pt idx="2">
                  <c:v>0.004534326999244652</c:v>
                </c:pt>
                <c:pt idx="3">
                  <c:v>0.004702546394051442</c:v>
                </c:pt>
                <c:pt idx="4">
                  <c:v>0.0048784296351082855</c:v>
                </c:pt>
                <c:pt idx="5">
                  <c:v>0.0050623871410989925</c:v>
                </c:pt>
                <c:pt idx="6">
                  <c:v>0.005254854341765646</c:v>
                </c:pt>
                <c:pt idx="7">
                  <c:v>0.005456293366145817</c:v>
                </c:pt>
                <c:pt idx="8">
                  <c:v>0.005667194853812676</c:v>
                </c:pt>
                <c:pt idx="9">
                  <c:v>0.005888079898508373</c:v>
                </c:pt>
                <c:pt idx="10">
                  <c:v>0.006119502134279831</c:v>
                </c:pt>
                <c:pt idx="11">
                  <c:v>0.006362049974995535</c:v>
                </c:pt>
                <c:pt idx="12">
                  <c:v>0.00661634901894363</c:v>
                </c:pt>
                <c:pt idx="13">
                  <c:v>0.006883064631088241</c:v>
                </c:pt>
                <c:pt idx="14">
                  <c:v>0.0071629047164937995</c:v>
                </c:pt>
                <c:pt idx="15">
                  <c:v>0.007456622699417794</c:v>
                </c:pt>
                <c:pt idx="16">
                  <c:v>0.007765020723621337</c:v>
                </c:pt>
                <c:pt idx="17">
                  <c:v>0.008088953090554407</c:v>
                </c:pt>
                <c:pt idx="18">
                  <c:v>0.008429329953237318</c:v>
                </c:pt>
                <c:pt idx="19">
                  <c:v>0.008787121284880153</c:v>
                </c:pt>
                <c:pt idx="20">
                  <c:v>0.009163361142553008</c:v>
                </c:pt>
                <c:pt idx="21">
                  <c:v>0.009559152247537032</c:v>
                </c:pt>
                <c:pt idx="22">
                  <c:v>0.009975670905340538</c:v>
                </c:pt>
                <c:pt idx="23">
                  <c:v>0.010414172289745064</c:v>
                </c:pt>
                <c:pt idx="24">
                  <c:v>0.010875996116638541</c:v>
                </c:pt>
                <c:pt idx="25">
                  <c:v>0.011362572734776769</c:v>
                </c:pt>
                <c:pt idx="26">
                  <c:v>0.01187542966196623</c:v>
                </c:pt>
                <c:pt idx="27">
                  <c:v>0.012416198596449228</c:v>
                </c:pt>
                <c:pt idx="28">
                  <c:v>0.012986622934457188</c:v>
                </c:pt>
                <c:pt idx="29">
                  <c:v>0.01358856582593142</c:v>
                </c:pt>
                <c:pt idx="30">
                  <c:v>0.014224018801232483</c:v>
                </c:pt>
                <c:pt idx="31">
                  <c:v>0.014895111002195946</c:v>
                </c:pt>
                <c:pt idx="32">
                  <c:v>0.015604119051054502</c:v>
                </c:pt>
                <c:pt idx="33">
                  <c:v>0.016353477590425086</c:v>
                </c:pt>
                <c:pt idx="34">
                  <c:v>0.01714579052662375</c:v>
                </c:pt>
                <c:pt idx="35">
                  <c:v>0.017983843006863093</c:v>
                </c:pt>
                <c:pt idx="36">
                  <c:v>0.01887061415821794</c:v>
                </c:pt>
                <c:pt idx="37">
                  <c:v>0.01980929061238964</c:v>
                </c:pt>
                <c:pt idx="38">
                  <c:v>0.020803280834990688</c:v>
                </c:pt>
                <c:pt idx="39">
                  <c:v>0.0218562302709929</c:v>
                </c:pt>
                <c:pt idx="40">
                  <c:v>0.02297203730876126</c:v>
                </c:pt>
                <c:pt idx="41">
                  <c:v>0.024154870053295092</c:v>
                </c:pt>
                <c:pt idx="42">
                  <c:v>0.02540918388440741</c:v>
                </c:pt>
                <c:pt idx="43">
                  <c:v>0.026739739756998192</c:v>
                </c:pt>
                <c:pt idx="44">
                  <c:v>0.02815162317763254</c:v>
                </c:pt>
                <c:pt idx="45">
                  <c:v>0.02965026376352978</c:v>
                </c:pt>
                <c:pt idx="46">
                  <c:v>0.031241455255903546</c:v>
                </c:pt>
                <c:pt idx="47">
                  <c:v>0.03293137581834354</c:v>
                </c:pt>
                <c:pt idx="48">
                  <c:v>0.034726608401446334</c:v>
                </c:pt>
                <c:pt idx="49">
                  <c:v>0.0366341608959064</c:v>
                </c:pt>
                <c:pt idx="50">
                  <c:v>0.03866148572635925</c:v>
                </c:pt>
                <c:pt idx="51">
                  <c:v>0.04081649845590101</c:v>
                </c:pt>
                <c:pt idx="52">
                  <c:v>0.04310759487476297</c:v>
                </c:pt>
                <c:pt idx="53">
                  <c:v>0.045543665934405814</c:v>
                </c:pt>
                <c:pt idx="54">
                  <c:v>0.048134109758608844</c:v>
                </c:pt>
                <c:pt idx="55">
                  <c:v>0.050888839814324356</c:v>
                </c:pt>
                <c:pt idx="56">
                  <c:v>0.05381828815567747</c:v>
                </c:pt>
                <c:pt idx="57">
                  <c:v>0.056933402463368046</c:v>
                </c:pt>
                <c:pt idx="58">
                  <c:v>0.060245635388250646</c:v>
                </c:pt>
                <c:pt idx="59">
                  <c:v>0.0637669244721707</c:v>
                </c:pt>
                <c:pt idx="60">
                  <c:v>0.06750966066248175</c:v>
                </c:pt>
                <c:pt idx="61">
                  <c:v>0.07148664316182056</c:v>
                </c:pt>
                <c:pt idx="62">
                  <c:v>0.07571101806646066</c:v>
                </c:pt>
                <c:pt idx="63">
                  <c:v>0.08019619795229807</c:v>
                </c:pt>
                <c:pt idx="64">
                  <c:v>0.08495575927796283</c:v>
                </c:pt>
                <c:pt idx="65">
                  <c:v>0.09000331420450322</c:v>
                </c:pt>
                <c:pt idx="66">
                  <c:v>0.09535235320034262</c:v>
                </c:pt>
                <c:pt idx="67">
                  <c:v>0.10101605463435626</c:v>
                </c:pt>
                <c:pt idx="68">
                  <c:v>0.10700705749125324</c:v>
                </c:pt>
                <c:pt idx="69">
                  <c:v>0.11333719341159239</c:v>
                </c:pt>
                <c:pt idx="70">
                  <c:v>0.1200171745110787</c:v>
                </c:pt>
                <c:pt idx="71">
                  <c:v>0.12705623392522308</c:v>
                </c:pt>
                <c:pt idx="72">
                  <c:v>0.13446171681767072</c:v>
                </c:pt>
                <c:pt idx="73">
                  <c:v>0.14223862074990765</c:v>
                </c:pt>
                <c:pt idx="74">
                  <c:v>0.15038908590439254</c:v>
                </c:pt>
                <c:pt idx="75">
                  <c:v>0.15891183774632617</c:v>
                </c:pt>
                <c:pt idx="76">
                  <c:v>0.16780158735398962</c:v>
                </c:pt>
                <c:pt idx="77">
                  <c:v>0.1770483978756756</c:v>
                </c:pt>
                <c:pt idx="78">
                  <c:v>0.18663702938155455</c:v>
                </c:pt>
                <c:pt idx="79">
                  <c:v>0.19654627872299518</c:v>
                </c:pt>
                <c:pt idx="80">
                  <c:v>0.20674833577885077</c:v>
                </c:pt>
                <c:pt idx="81">
                  <c:v>0.21720818246892368</c:v>
                </c:pt>
                <c:pt idx="82">
                  <c:v>0.22788306586904297</c:v>
                </c:pt>
                <c:pt idx="83">
                  <c:v>0.23872208129094377</c:v>
                </c:pt>
                <c:pt idx="84">
                  <c:v>0.24966590481687123</c:v>
                </c:pt>
                <c:pt idx="85">
                  <c:v>0.2606467169437286</c:v>
                </c:pt>
                <c:pt idx="86">
                  <c:v>0.27158835908257073</c:v>
                </c:pt>
                <c:pt idx="87">
                  <c:v>0.28240676206252263</c:v>
                </c:pt>
                <c:pt idx="88">
                  <c:v>0.29301067995868973</c:v>
                </c:pt>
                <c:pt idx="89">
                  <c:v>0.30330275311231086</c:v>
                </c:pt>
                <c:pt idx="90">
                  <c:v>0.3131809110022842</c:v>
                </c:pt>
                <c:pt idx="91">
                  <c:v>0.32254010887148465</c:v>
                </c:pt>
                <c:pt idx="92">
                  <c:v>0.33127437234233587</c:v>
                </c:pt>
                <c:pt idx="93">
                  <c:v>0.33927910276587064</c:v>
                </c:pt>
                <c:pt idx="94">
                  <c:v>0.3464535742673027</c:v>
                </c:pt>
                <c:pt idx="95">
                  <c:v>0.35270353325705067</c:v>
                </c:pt>
                <c:pt idx="96">
                  <c:v>0.357943794630977</c:v>
                </c:pt>
                <c:pt idx="97">
                  <c:v>0.36210071800472343</c:v>
                </c:pt>
                <c:pt idx="98">
                  <c:v>0.36511444382088953</c:v>
                </c:pt>
                <c:pt idx="99">
                  <c:v>0.3669407741632617</c:v>
                </c:pt>
                <c:pt idx="100">
                  <c:v>0.3675525969401828</c:v>
                </c:pt>
                <c:pt idx="101">
                  <c:v>0.3669407741632622</c:v>
                </c:pt>
                <c:pt idx="102">
                  <c:v>0.3651144438208903</c:v>
                </c:pt>
                <c:pt idx="103">
                  <c:v>0.3621007180047249</c:v>
                </c:pt>
                <c:pt idx="104">
                  <c:v>0.3579437946309787</c:v>
                </c:pt>
                <c:pt idx="105">
                  <c:v>0.35270353325705284</c:v>
                </c:pt>
                <c:pt idx="106">
                  <c:v>0.3464535742673053</c:v>
                </c:pt>
                <c:pt idx="107">
                  <c:v>0.3392791027658736</c:v>
                </c:pt>
                <c:pt idx="108">
                  <c:v>0.33127437234233903</c:v>
                </c:pt>
                <c:pt idx="109">
                  <c:v>0.3225401088714881</c:v>
                </c:pt>
                <c:pt idx="110">
                  <c:v>0.31318091100228773</c:v>
                </c:pt>
                <c:pt idx="111">
                  <c:v>0.3033027531123145</c:v>
                </c:pt>
                <c:pt idx="112">
                  <c:v>0.29301067995869357</c:v>
                </c:pt>
                <c:pt idx="113">
                  <c:v>0.2824067620625266</c:v>
                </c:pt>
                <c:pt idx="114">
                  <c:v>0.2715883590825748</c:v>
                </c:pt>
                <c:pt idx="115">
                  <c:v>0.26064671694373276</c:v>
                </c:pt>
                <c:pt idx="116">
                  <c:v>0.2496659048168753</c:v>
                </c:pt>
                <c:pt idx="117">
                  <c:v>0.23872208129094785</c:v>
                </c:pt>
                <c:pt idx="118">
                  <c:v>0.22788306586904702</c:v>
                </c:pt>
                <c:pt idx="119">
                  <c:v>0.21720818246892767</c:v>
                </c:pt>
                <c:pt idx="120">
                  <c:v>0.20674833577885468</c:v>
                </c:pt>
                <c:pt idx="121">
                  <c:v>0.19654627872299893</c:v>
                </c:pt>
                <c:pt idx="122">
                  <c:v>0.18663702938155824</c:v>
                </c:pt>
                <c:pt idx="123">
                  <c:v>0.1770483978756792</c:v>
                </c:pt>
                <c:pt idx="124">
                  <c:v>0.167801587353993</c:v>
                </c:pt>
                <c:pt idx="125">
                  <c:v>0.1589118377463294</c:v>
                </c:pt>
                <c:pt idx="126">
                  <c:v>0.15038908590439565</c:v>
                </c:pt>
                <c:pt idx="127">
                  <c:v>0.14223862074991073</c:v>
                </c:pt>
                <c:pt idx="128">
                  <c:v>0.13446171681767352</c:v>
                </c:pt>
                <c:pt idx="129">
                  <c:v>0.12705623392522578</c:v>
                </c:pt>
                <c:pt idx="130">
                  <c:v>0.12001717451108124</c:v>
                </c:pt>
                <c:pt idx="131">
                  <c:v>0.11333719341159486</c:v>
                </c:pt>
                <c:pt idx="132">
                  <c:v>0.10700705749125554</c:v>
                </c:pt>
                <c:pt idx="133">
                  <c:v>0.10101605463435848</c:v>
                </c:pt>
                <c:pt idx="134">
                  <c:v>0.09535235320034469</c:v>
                </c:pt>
                <c:pt idx="135">
                  <c:v>0.0900033142045052</c:v>
                </c:pt>
                <c:pt idx="136">
                  <c:v>0.08495575927796467</c:v>
                </c:pt>
                <c:pt idx="137">
                  <c:v>0.0801961979522998</c:v>
                </c:pt>
                <c:pt idx="138">
                  <c:v>0.0757110180664623</c:v>
                </c:pt>
                <c:pt idx="139">
                  <c:v>0.07148664316182211</c:v>
                </c:pt>
                <c:pt idx="140">
                  <c:v>0.06750966066248319</c:v>
                </c:pt>
                <c:pt idx="141">
                  <c:v>0.06376692447217205</c:v>
                </c:pt>
                <c:pt idx="142">
                  <c:v>0.06024563538825194</c:v>
                </c:pt>
                <c:pt idx="143">
                  <c:v>0.05693340246336924</c:v>
                </c:pt>
                <c:pt idx="144">
                  <c:v>0.053818288155678566</c:v>
                </c:pt>
                <c:pt idx="145">
                  <c:v>0.05088883981432543</c:v>
                </c:pt>
                <c:pt idx="146">
                  <c:v>0.04813410975860984</c:v>
                </c:pt>
                <c:pt idx="147">
                  <c:v>0.04554366593440676</c:v>
                </c:pt>
                <c:pt idx="148">
                  <c:v>0.04310759487476386</c:v>
                </c:pt>
                <c:pt idx="149">
                  <c:v>0.04081649845590183</c:v>
                </c:pt>
                <c:pt idx="150">
                  <c:v>0.03866148572636003</c:v>
                </c:pt>
                <c:pt idx="151">
                  <c:v>0.03663416089590714</c:v>
                </c:pt>
                <c:pt idx="152">
                  <c:v>0.03472660840144703</c:v>
                </c:pt>
                <c:pt idx="153">
                  <c:v>0.03293137581834418</c:v>
                </c:pt>
                <c:pt idx="154">
                  <c:v>0.031241455255904164</c:v>
                </c:pt>
                <c:pt idx="155">
                  <c:v>0.029650263763530357</c:v>
                </c:pt>
                <c:pt idx="156">
                  <c:v>0.02815162317763308</c:v>
                </c:pt>
                <c:pt idx="157">
                  <c:v>0.026739739756998702</c:v>
                </c:pt>
                <c:pt idx="158">
                  <c:v>0.02540918388440789</c:v>
                </c:pt>
                <c:pt idx="159">
                  <c:v>0.024154870053295543</c:v>
                </c:pt>
                <c:pt idx="160">
                  <c:v>0.022972037308761687</c:v>
                </c:pt>
                <c:pt idx="161">
                  <c:v>0.02185623027099332</c:v>
                </c:pt>
                <c:pt idx="162">
                  <c:v>0.020803280834991077</c:v>
                </c:pt>
                <c:pt idx="163">
                  <c:v>0.019809290612389997</c:v>
                </c:pt>
                <c:pt idx="164">
                  <c:v>0.018870614158218276</c:v>
                </c:pt>
                <c:pt idx="165">
                  <c:v>0.01798384300686342</c:v>
                </c:pt>
                <c:pt idx="166">
                  <c:v>0.01714579052662405</c:v>
                </c:pt>
                <c:pt idx="167">
                  <c:v>0.01635347759042538</c:v>
                </c:pt>
                <c:pt idx="168">
                  <c:v>0.015604119051054776</c:v>
                </c:pt>
                <c:pt idx="169">
                  <c:v>0.0148951110021962</c:v>
                </c:pt>
                <c:pt idx="170">
                  <c:v>0.014224018801232719</c:v>
                </c:pt>
                <c:pt idx="171">
                  <c:v>0.01358856582593165</c:v>
                </c:pt>
                <c:pt idx="172">
                  <c:v>0.012986622934457405</c:v>
                </c:pt>
                <c:pt idx="173">
                  <c:v>0.012416198596449438</c:v>
                </c:pt>
                <c:pt idx="174">
                  <c:v>0.011875429661966426</c:v>
                </c:pt>
                <c:pt idx="175">
                  <c:v>0.011362572734776956</c:v>
                </c:pt>
                <c:pt idx="176">
                  <c:v>0.010875996116638718</c:v>
                </c:pt>
                <c:pt idx="177">
                  <c:v>0.010414172289745232</c:v>
                </c:pt>
                <c:pt idx="178">
                  <c:v>0.009975670905340694</c:v>
                </c:pt>
                <c:pt idx="179">
                  <c:v>0.009559152247537185</c:v>
                </c:pt>
                <c:pt idx="180">
                  <c:v>0.00916336114255315</c:v>
                </c:pt>
                <c:pt idx="181">
                  <c:v>0.00878712128488029</c:v>
                </c:pt>
                <c:pt idx="182">
                  <c:v>0.008429329953237448</c:v>
                </c:pt>
                <c:pt idx="183">
                  <c:v>0.008088953090554534</c:v>
                </c:pt>
                <c:pt idx="184">
                  <c:v>0.007765020723621459</c:v>
                </c:pt>
                <c:pt idx="185">
                  <c:v>0.007456622699417903</c:v>
                </c:pt>
                <c:pt idx="186">
                  <c:v>0.007162904716493907</c:v>
                </c:pt>
                <c:pt idx="187">
                  <c:v>0.006883064631088346</c:v>
                </c:pt>
                <c:pt idx="188">
                  <c:v>0.006616349018943728</c:v>
                </c:pt>
                <c:pt idx="189">
                  <c:v>0.006362049974995625</c:v>
                </c:pt>
                <c:pt idx="190">
                  <c:v>0.006119502134279918</c:v>
                </c:pt>
                <c:pt idx="191">
                  <c:v>0.005888079898508459</c:v>
                </c:pt>
                <c:pt idx="192">
                  <c:v>0.005667194853812758</c:v>
                </c:pt>
                <c:pt idx="193">
                  <c:v>0.005456293366145892</c:v>
                </c:pt>
                <c:pt idx="194">
                  <c:v>0.005254854341765717</c:v>
                </c:pt>
                <c:pt idx="195">
                  <c:v>0.005062387141099064</c:v>
                </c:pt>
                <c:pt idx="196">
                  <c:v>0.004878429635108354</c:v>
                </c:pt>
                <c:pt idx="197">
                  <c:v>0.004702546394051505</c:v>
                </c:pt>
                <c:pt idx="198">
                  <c:v>0.004534326999244715</c:v>
                </c:pt>
                <c:pt idx="199">
                  <c:v>0.004373384469108805</c:v>
                </c:pt>
                <c:pt idx="200">
                  <c:v>0.004219353791405215</c:v>
                </c:pt>
              </c:numCache>
            </c:numRef>
          </c:yVal>
          <c:smooth val="0"/>
        </c:ser>
        <c:ser>
          <c:idx val="2"/>
          <c:order val="2"/>
          <c:tx>
            <c:v>N(0,1)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Hoja2!$C$1:$C$201</c:f>
              <c:numCache>
                <c:ptCount val="201"/>
                <c:pt idx="0">
                  <c:v>-5</c:v>
                </c:pt>
                <c:pt idx="1">
                  <c:v>-4.95</c:v>
                </c:pt>
                <c:pt idx="2">
                  <c:v>-4.9</c:v>
                </c:pt>
                <c:pt idx="3">
                  <c:v>-4.8500000000000005</c:v>
                </c:pt>
                <c:pt idx="4">
                  <c:v>-4.800000000000001</c:v>
                </c:pt>
                <c:pt idx="5">
                  <c:v>-4.750000000000001</c:v>
                </c:pt>
                <c:pt idx="6">
                  <c:v>-4.700000000000001</c:v>
                </c:pt>
                <c:pt idx="7">
                  <c:v>-4.650000000000001</c:v>
                </c:pt>
                <c:pt idx="8">
                  <c:v>-4.600000000000001</c:v>
                </c:pt>
                <c:pt idx="9">
                  <c:v>-4.550000000000002</c:v>
                </c:pt>
                <c:pt idx="10">
                  <c:v>-4.500000000000002</c:v>
                </c:pt>
                <c:pt idx="11">
                  <c:v>-4.450000000000002</c:v>
                </c:pt>
                <c:pt idx="12">
                  <c:v>-4.400000000000002</c:v>
                </c:pt>
                <c:pt idx="13">
                  <c:v>-4.350000000000002</c:v>
                </c:pt>
                <c:pt idx="14">
                  <c:v>-4.3000000000000025</c:v>
                </c:pt>
                <c:pt idx="15">
                  <c:v>-4.250000000000003</c:v>
                </c:pt>
                <c:pt idx="16">
                  <c:v>-4.200000000000003</c:v>
                </c:pt>
                <c:pt idx="17">
                  <c:v>-4.150000000000003</c:v>
                </c:pt>
                <c:pt idx="18">
                  <c:v>-4.100000000000003</c:v>
                </c:pt>
                <c:pt idx="19">
                  <c:v>-4.050000000000003</c:v>
                </c:pt>
                <c:pt idx="20">
                  <c:v>-4.0000000000000036</c:v>
                </c:pt>
                <c:pt idx="21">
                  <c:v>-3.9500000000000037</c:v>
                </c:pt>
                <c:pt idx="22">
                  <c:v>-3.900000000000004</c:v>
                </c:pt>
                <c:pt idx="23">
                  <c:v>-3.850000000000004</c:v>
                </c:pt>
                <c:pt idx="24">
                  <c:v>-3.8000000000000043</c:v>
                </c:pt>
                <c:pt idx="25">
                  <c:v>-3.7500000000000044</c:v>
                </c:pt>
                <c:pt idx="26">
                  <c:v>-3.7000000000000046</c:v>
                </c:pt>
                <c:pt idx="27">
                  <c:v>-3.650000000000005</c:v>
                </c:pt>
                <c:pt idx="28">
                  <c:v>-3.600000000000005</c:v>
                </c:pt>
                <c:pt idx="29">
                  <c:v>-3.550000000000005</c:v>
                </c:pt>
                <c:pt idx="30">
                  <c:v>-3.5000000000000053</c:v>
                </c:pt>
                <c:pt idx="31">
                  <c:v>-3.4500000000000055</c:v>
                </c:pt>
                <c:pt idx="32">
                  <c:v>-3.4000000000000057</c:v>
                </c:pt>
                <c:pt idx="33">
                  <c:v>-3.350000000000006</c:v>
                </c:pt>
                <c:pt idx="34">
                  <c:v>-3.300000000000006</c:v>
                </c:pt>
                <c:pt idx="35">
                  <c:v>-3.250000000000006</c:v>
                </c:pt>
                <c:pt idx="36">
                  <c:v>-3.2000000000000064</c:v>
                </c:pt>
                <c:pt idx="37">
                  <c:v>-3.1500000000000066</c:v>
                </c:pt>
                <c:pt idx="38">
                  <c:v>-3.1000000000000068</c:v>
                </c:pt>
                <c:pt idx="39">
                  <c:v>-3.050000000000007</c:v>
                </c:pt>
                <c:pt idx="40">
                  <c:v>-3.000000000000007</c:v>
                </c:pt>
                <c:pt idx="41">
                  <c:v>-2.9500000000000073</c:v>
                </c:pt>
                <c:pt idx="42">
                  <c:v>-2.9000000000000075</c:v>
                </c:pt>
                <c:pt idx="43">
                  <c:v>-2.8500000000000076</c:v>
                </c:pt>
                <c:pt idx="44">
                  <c:v>-2.800000000000008</c:v>
                </c:pt>
                <c:pt idx="45">
                  <c:v>-2.750000000000008</c:v>
                </c:pt>
                <c:pt idx="46">
                  <c:v>-2.700000000000008</c:v>
                </c:pt>
                <c:pt idx="47">
                  <c:v>-2.6500000000000083</c:v>
                </c:pt>
                <c:pt idx="48">
                  <c:v>-2.6000000000000085</c:v>
                </c:pt>
                <c:pt idx="49">
                  <c:v>-2.5500000000000087</c:v>
                </c:pt>
                <c:pt idx="50">
                  <c:v>-2.500000000000009</c:v>
                </c:pt>
                <c:pt idx="51">
                  <c:v>-2.450000000000009</c:v>
                </c:pt>
                <c:pt idx="52">
                  <c:v>-2.4000000000000092</c:v>
                </c:pt>
                <c:pt idx="53">
                  <c:v>-2.3500000000000094</c:v>
                </c:pt>
                <c:pt idx="54">
                  <c:v>-2.3000000000000096</c:v>
                </c:pt>
                <c:pt idx="55">
                  <c:v>-2.2500000000000098</c:v>
                </c:pt>
                <c:pt idx="56">
                  <c:v>-2.20000000000001</c:v>
                </c:pt>
                <c:pt idx="57">
                  <c:v>-2.15000000000001</c:v>
                </c:pt>
                <c:pt idx="58">
                  <c:v>-2.1000000000000103</c:v>
                </c:pt>
                <c:pt idx="59">
                  <c:v>-2.0500000000000105</c:v>
                </c:pt>
                <c:pt idx="60">
                  <c:v>-2.0000000000000107</c:v>
                </c:pt>
                <c:pt idx="61">
                  <c:v>-1.9500000000000106</c:v>
                </c:pt>
                <c:pt idx="62">
                  <c:v>-1.9000000000000106</c:v>
                </c:pt>
                <c:pt idx="63">
                  <c:v>-1.8500000000000105</c:v>
                </c:pt>
                <c:pt idx="64">
                  <c:v>-1.8000000000000105</c:v>
                </c:pt>
                <c:pt idx="65">
                  <c:v>-1.7500000000000104</c:v>
                </c:pt>
                <c:pt idx="66">
                  <c:v>-1.7000000000000104</c:v>
                </c:pt>
                <c:pt idx="67">
                  <c:v>-1.6500000000000103</c:v>
                </c:pt>
                <c:pt idx="68">
                  <c:v>-1.6000000000000103</c:v>
                </c:pt>
                <c:pt idx="69">
                  <c:v>-1.5500000000000103</c:v>
                </c:pt>
                <c:pt idx="70">
                  <c:v>-1.5000000000000102</c:v>
                </c:pt>
                <c:pt idx="71">
                  <c:v>-1.4500000000000102</c:v>
                </c:pt>
                <c:pt idx="72">
                  <c:v>-1.4000000000000101</c:v>
                </c:pt>
                <c:pt idx="73">
                  <c:v>-1.35000000000001</c:v>
                </c:pt>
                <c:pt idx="74">
                  <c:v>-1.30000000000001</c:v>
                </c:pt>
                <c:pt idx="75">
                  <c:v>-1.25000000000001</c:v>
                </c:pt>
                <c:pt idx="76">
                  <c:v>-1.20000000000001</c:v>
                </c:pt>
                <c:pt idx="77">
                  <c:v>-1.15000000000001</c:v>
                </c:pt>
                <c:pt idx="78">
                  <c:v>-1.1000000000000099</c:v>
                </c:pt>
                <c:pt idx="79">
                  <c:v>-1.0500000000000098</c:v>
                </c:pt>
                <c:pt idx="80">
                  <c:v>-1.0000000000000098</c:v>
                </c:pt>
                <c:pt idx="81">
                  <c:v>-0.9500000000000097</c:v>
                </c:pt>
                <c:pt idx="82">
                  <c:v>-0.9000000000000097</c:v>
                </c:pt>
                <c:pt idx="83">
                  <c:v>-0.8500000000000096</c:v>
                </c:pt>
                <c:pt idx="84">
                  <c:v>-0.8000000000000096</c:v>
                </c:pt>
                <c:pt idx="85">
                  <c:v>-0.7500000000000095</c:v>
                </c:pt>
                <c:pt idx="86">
                  <c:v>-0.7000000000000095</c:v>
                </c:pt>
                <c:pt idx="87">
                  <c:v>-0.6500000000000095</c:v>
                </c:pt>
                <c:pt idx="88">
                  <c:v>-0.6000000000000094</c:v>
                </c:pt>
                <c:pt idx="89">
                  <c:v>-0.5500000000000094</c:v>
                </c:pt>
                <c:pt idx="90">
                  <c:v>-0.5000000000000093</c:v>
                </c:pt>
                <c:pt idx="91">
                  <c:v>-0.45000000000000934</c:v>
                </c:pt>
                <c:pt idx="92">
                  <c:v>-0.40000000000000935</c:v>
                </c:pt>
                <c:pt idx="93">
                  <c:v>-0.35000000000000936</c:v>
                </c:pt>
                <c:pt idx="94">
                  <c:v>-0.30000000000000937</c:v>
                </c:pt>
                <c:pt idx="95">
                  <c:v>-0.2500000000000094</c:v>
                </c:pt>
                <c:pt idx="96">
                  <c:v>-0.2000000000000094</c:v>
                </c:pt>
                <c:pt idx="97">
                  <c:v>-0.1500000000000094</c:v>
                </c:pt>
                <c:pt idx="98">
                  <c:v>-0.1000000000000094</c:v>
                </c:pt>
                <c:pt idx="99">
                  <c:v>-0.0500000000000094</c:v>
                </c:pt>
                <c:pt idx="100">
                  <c:v>-9.395262345890387E-15</c:v>
                </c:pt>
                <c:pt idx="101">
                  <c:v>0.04999999999999061</c:v>
                </c:pt>
                <c:pt idx="102">
                  <c:v>0.09999999999999061</c:v>
                </c:pt>
                <c:pt idx="103">
                  <c:v>0.1499999999999906</c:v>
                </c:pt>
                <c:pt idx="104">
                  <c:v>0.19999999999999063</c:v>
                </c:pt>
                <c:pt idx="105">
                  <c:v>0.24999999999999062</c:v>
                </c:pt>
                <c:pt idx="106">
                  <c:v>0.2999999999999906</c:v>
                </c:pt>
                <c:pt idx="107">
                  <c:v>0.3499999999999906</c:v>
                </c:pt>
                <c:pt idx="108">
                  <c:v>0.3999999999999906</c:v>
                </c:pt>
                <c:pt idx="109">
                  <c:v>0.4499999999999906</c:v>
                </c:pt>
                <c:pt idx="110">
                  <c:v>0.49999999999999056</c:v>
                </c:pt>
                <c:pt idx="111">
                  <c:v>0.5499999999999906</c:v>
                </c:pt>
                <c:pt idx="112">
                  <c:v>0.5999999999999907</c:v>
                </c:pt>
                <c:pt idx="113">
                  <c:v>0.6499999999999907</c:v>
                </c:pt>
                <c:pt idx="114">
                  <c:v>0.6999999999999907</c:v>
                </c:pt>
                <c:pt idx="115">
                  <c:v>0.7499999999999908</c:v>
                </c:pt>
                <c:pt idx="116">
                  <c:v>0.7999999999999908</c:v>
                </c:pt>
                <c:pt idx="117">
                  <c:v>0.8499999999999909</c:v>
                </c:pt>
                <c:pt idx="118">
                  <c:v>0.8999999999999909</c:v>
                </c:pt>
                <c:pt idx="119">
                  <c:v>0.949999999999991</c:v>
                </c:pt>
                <c:pt idx="120">
                  <c:v>0.999999999999991</c:v>
                </c:pt>
                <c:pt idx="121">
                  <c:v>1.049999999999991</c:v>
                </c:pt>
                <c:pt idx="122">
                  <c:v>1.099999999999991</c:v>
                </c:pt>
                <c:pt idx="123">
                  <c:v>1.149999999999991</c:v>
                </c:pt>
                <c:pt idx="124">
                  <c:v>1.199999999999991</c:v>
                </c:pt>
                <c:pt idx="125">
                  <c:v>1.2499999999999911</c:v>
                </c:pt>
                <c:pt idx="126">
                  <c:v>1.2999999999999912</c:v>
                </c:pt>
                <c:pt idx="127">
                  <c:v>1.3499999999999912</c:v>
                </c:pt>
                <c:pt idx="128">
                  <c:v>1.3999999999999913</c:v>
                </c:pt>
                <c:pt idx="129">
                  <c:v>1.4499999999999913</c:v>
                </c:pt>
                <c:pt idx="130">
                  <c:v>1.4999999999999913</c:v>
                </c:pt>
                <c:pt idx="131">
                  <c:v>1.5499999999999914</c:v>
                </c:pt>
                <c:pt idx="132">
                  <c:v>1.5999999999999914</c:v>
                </c:pt>
                <c:pt idx="133">
                  <c:v>1.6499999999999915</c:v>
                </c:pt>
                <c:pt idx="134">
                  <c:v>1.6999999999999915</c:v>
                </c:pt>
                <c:pt idx="135">
                  <c:v>1.7499999999999916</c:v>
                </c:pt>
                <c:pt idx="136">
                  <c:v>1.7999999999999916</c:v>
                </c:pt>
                <c:pt idx="137">
                  <c:v>1.8499999999999917</c:v>
                </c:pt>
                <c:pt idx="138">
                  <c:v>1.8999999999999917</c:v>
                </c:pt>
                <c:pt idx="139">
                  <c:v>1.9499999999999917</c:v>
                </c:pt>
                <c:pt idx="140">
                  <c:v>1.9999999999999918</c:v>
                </c:pt>
                <c:pt idx="141">
                  <c:v>2.049999999999992</c:v>
                </c:pt>
                <c:pt idx="142">
                  <c:v>2.0999999999999917</c:v>
                </c:pt>
                <c:pt idx="143">
                  <c:v>2.1499999999999915</c:v>
                </c:pt>
                <c:pt idx="144">
                  <c:v>2.1999999999999913</c:v>
                </c:pt>
                <c:pt idx="145">
                  <c:v>2.249999999999991</c:v>
                </c:pt>
                <c:pt idx="146">
                  <c:v>2.299999999999991</c:v>
                </c:pt>
                <c:pt idx="147">
                  <c:v>2.3499999999999908</c:v>
                </c:pt>
                <c:pt idx="148">
                  <c:v>2.3999999999999906</c:v>
                </c:pt>
                <c:pt idx="149">
                  <c:v>2.4499999999999904</c:v>
                </c:pt>
                <c:pt idx="150">
                  <c:v>2.4999999999999902</c:v>
                </c:pt>
                <c:pt idx="151">
                  <c:v>2.54999999999999</c:v>
                </c:pt>
                <c:pt idx="152">
                  <c:v>2.59999999999999</c:v>
                </c:pt>
                <c:pt idx="153">
                  <c:v>2.6499999999999897</c:v>
                </c:pt>
                <c:pt idx="154">
                  <c:v>2.6999999999999895</c:v>
                </c:pt>
                <c:pt idx="155">
                  <c:v>2.7499999999999893</c:v>
                </c:pt>
                <c:pt idx="156">
                  <c:v>2.799999999999989</c:v>
                </c:pt>
                <c:pt idx="157">
                  <c:v>2.849999999999989</c:v>
                </c:pt>
                <c:pt idx="158">
                  <c:v>2.899999999999989</c:v>
                </c:pt>
                <c:pt idx="159">
                  <c:v>2.9499999999999886</c:v>
                </c:pt>
                <c:pt idx="160">
                  <c:v>2.9999999999999885</c:v>
                </c:pt>
                <c:pt idx="161">
                  <c:v>3.0499999999999883</c:v>
                </c:pt>
                <c:pt idx="162">
                  <c:v>3.099999999999988</c:v>
                </c:pt>
                <c:pt idx="163">
                  <c:v>3.149999999999988</c:v>
                </c:pt>
                <c:pt idx="164">
                  <c:v>3.1999999999999877</c:v>
                </c:pt>
                <c:pt idx="165">
                  <c:v>3.2499999999999876</c:v>
                </c:pt>
                <c:pt idx="166">
                  <c:v>3.2999999999999874</c:v>
                </c:pt>
                <c:pt idx="167">
                  <c:v>3.349999999999987</c:v>
                </c:pt>
                <c:pt idx="168">
                  <c:v>3.399999999999987</c:v>
                </c:pt>
                <c:pt idx="169">
                  <c:v>3.449999999999987</c:v>
                </c:pt>
                <c:pt idx="170">
                  <c:v>3.4999999999999867</c:v>
                </c:pt>
                <c:pt idx="171">
                  <c:v>3.5499999999999865</c:v>
                </c:pt>
                <c:pt idx="172">
                  <c:v>3.5999999999999863</c:v>
                </c:pt>
                <c:pt idx="173">
                  <c:v>3.649999999999986</c:v>
                </c:pt>
                <c:pt idx="174">
                  <c:v>3.699999999999986</c:v>
                </c:pt>
                <c:pt idx="175">
                  <c:v>3.749999999999986</c:v>
                </c:pt>
                <c:pt idx="176">
                  <c:v>3.7999999999999856</c:v>
                </c:pt>
                <c:pt idx="177">
                  <c:v>3.8499999999999854</c:v>
                </c:pt>
                <c:pt idx="178">
                  <c:v>3.8999999999999853</c:v>
                </c:pt>
                <c:pt idx="179">
                  <c:v>3.949999999999985</c:v>
                </c:pt>
                <c:pt idx="180">
                  <c:v>3.999999999999985</c:v>
                </c:pt>
                <c:pt idx="181">
                  <c:v>4.049999999999985</c:v>
                </c:pt>
                <c:pt idx="182">
                  <c:v>4.0999999999999845</c:v>
                </c:pt>
                <c:pt idx="183">
                  <c:v>4.149999999999984</c:v>
                </c:pt>
                <c:pt idx="184">
                  <c:v>4.199999999999984</c:v>
                </c:pt>
                <c:pt idx="185">
                  <c:v>4.249999999999984</c:v>
                </c:pt>
                <c:pt idx="186">
                  <c:v>4.299999999999984</c:v>
                </c:pt>
                <c:pt idx="187">
                  <c:v>4.349999999999984</c:v>
                </c:pt>
                <c:pt idx="188">
                  <c:v>4.3999999999999835</c:v>
                </c:pt>
                <c:pt idx="189">
                  <c:v>4.449999999999983</c:v>
                </c:pt>
                <c:pt idx="190">
                  <c:v>4.499999999999983</c:v>
                </c:pt>
                <c:pt idx="191">
                  <c:v>4.549999999999983</c:v>
                </c:pt>
                <c:pt idx="192">
                  <c:v>4.599999999999983</c:v>
                </c:pt>
                <c:pt idx="193">
                  <c:v>4.649999999999983</c:v>
                </c:pt>
                <c:pt idx="194">
                  <c:v>4.699999999999982</c:v>
                </c:pt>
                <c:pt idx="195">
                  <c:v>4.749999999999982</c:v>
                </c:pt>
                <c:pt idx="196">
                  <c:v>4.799999999999982</c:v>
                </c:pt>
                <c:pt idx="197">
                  <c:v>4.849999999999982</c:v>
                </c:pt>
                <c:pt idx="198">
                  <c:v>4.899999999999982</c:v>
                </c:pt>
                <c:pt idx="199">
                  <c:v>4.9499999999999815</c:v>
                </c:pt>
                <c:pt idx="200">
                  <c:v>4.999999999999981</c:v>
                </c:pt>
              </c:numCache>
            </c:numRef>
          </c:xVal>
          <c:yVal>
            <c:numRef>
              <c:f>Hoja2!$F$1:$F$201</c:f>
              <c:numCache>
                <c:ptCount val="201"/>
                <c:pt idx="0">
                  <c:v>1.4867195147342979E-06</c:v>
                </c:pt>
                <c:pt idx="1">
                  <c:v>1.906600903122811E-06</c:v>
                </c:pt>
                <c:pt idx="2">
                  <c:v>2.438960745893352E-06</c:v>
                </c:pt>
                <c:pt idx="3">
                  <c:v>3.112175579148934E-06</c:v>
                </c:pt>
                <c:pt idx="4">
                  <c:v>3.961299091032062E-06</c:v>
                </c:pt>
                <c:pt idx="5">
                  <c:v>5.0295072885924284E-06</c:v>
                </c:pt>
                <c:pt idx="6">
                  <c:v>6.369825178867069E-06</c:v>
                </c:pt>
                <c:pt idx="7">
                  <c:v>8.047182456492251E-06</c:v>
                </c:pt>
                <c:pt idx="8">
                  <c:v>1.014085206548667E-05</c:v>
                </c:pt>
                <c:pt idx="9">
                  <c:v>1.2747332381833352E-05</c:v>
                </c:pt>
                <c:pt idx="10">
                  <c:v>1.5983741106905363E-05</c:v>
                </c:pt>
                <c:pt idx="11">
                  <c:v>1.999179670692265E-05</c:v>
                </c:pt>
                <c:pt idx="12">
                  <c:v>2.4942471290053356E-05</c:v>
                </c:pt>
                <c:pt idx="13">
                  <c:v>3.104140705784989E-05</c:v>
                </c:pt>
                <c:pt idx="14">
                  <c:v>3.853519674208672E-05</c:v>
                </c:pt>
                <c:pt idx="15">
                  <c:v>4.7718636541204444E-05</c:v>
                </c:pt>
                <c:pt idx="16">
                  <c:v>5.8943067756539116E-05</c:v>
                </c:pt>
                <c:pt idx="17">
                  <c:v>7.262593030225156E-05</c:v>
                </c:pt>
                <c:pt idx="18">
                  <c:v>8.926165717713167E-05</c:v>
                </c:pt>
                <c:pt idx="19">
                  <c:v>0.000109434043439799</c:v>
                </c:pt>
                <c:pt idx="20">
                  <c:v>0.00013383022576488347</c:v>
                </c:pt>
                <c:pt idx="21">
                  <c:v>0.00016325640876623968</c:v>
                </c:pt>
                <c:pt idx="22">
                  <c:v>0.00019865547139276957</c:v>
                </c:pt>
                <c:pt idx="23">
                  <c:v>0.0002411265802259896</c:v>
                </c:pt>
                <c:pt idx="24">
                  <c:v>0.00029194692579145534</c:v>
                </c:pt>
                <c:pt idx="25">
                  <c:v>0.0003525956823674395</c:v>
                </c:pt>
                <c:pt idx="26">
                  <c:v>0.0004247802705507443</c:v>
                </c:pt>
                <c:pt idx="27">
                  <c:v>0.0005104649743441765</c:v>
                </c:pt>
                <c:pt idx="28">
                  <c:v>0.0006119019301137612</c:v>
                </c:pt>
                <c:pt idx="29">
                  <c:v>0.0007316644628302972</c:v>
                </c:pt>
                <c:pt idx="30">
                  <c:v>0.0008726826950457439</c:v>
                </c:pt>
                <c:pt idx="31">
                  <c:v>0.001038281295661392</c:v>
                </c:pt>
                <c:pt idx="32">
                  <c:v>0.0012322191684729959</c:v>
                </c:pt>
                <c:pt idx="33">
                  <c:v>0.0014587308046667175</c:v>
                </c:pt>
                <c:pt idx="34">
                  <c:v>0.0017225689390536463</c:v>
                </c:pt>
                <c:pt idx="35">
                  <c:v>0.0020290480572997265</c:v>
                </c:pt>
                <c:pt idx="36">
                  <c:v>0.0023840882014647936</c:v>
                </c:pt>
                <c:pt idx="37">
                  <c:v>0.0027942584148793878</c:v>
                </c:pt>
                <c:pt idx="38">
                  <c:v>0.0032668190561998523</c:v>
                </c:pt>
                <c:pt idx="39">
                  <c:v>0.0038097620982217263</c:v>
                </c:pt>
                <c:pt idx="40">
                  <c:v>0.004431848411937913</c:v>
                </c:pt>
                <c:pt idx="41">
                  <c:v>0.005142640923053829</c:v>
                </c:pt>
                <c:pt idx="42">
                  <c:v>0.005952532419775727</c:v>
                </c:pt>
                <c:pt idx="43">
                  <c:v>0.006872766690613825</c:v>
                </c:pt>
                <c:pt idx="44">
                  <c:v>0.007915451582979793</c:v>
                </c:pt>
                <c:pt idx="45">
                  <c:v>0.009093562501590852</c:v>
                </c:pt>
                <c:pt idx="46">
                  <c:v>0.010420934814422364</c:v>
                </c:pt>
                <c:pt idx="47">
                  <c:v>0.011912243607604915</c:v>
                </c:pt>
                <c:pt idx="48">
                  <c:v>0.013582969233685318</c:v>
                </c:pt>
                <c:pt idx="49">
                  <c:v>0.015449347134394826</c:v>
                </c:pt>
                <c:pt idx="50">
                  <c:v>0.017528300493568152</c:v>
                </c:pt>
                <c:pt idx="51">
                  <c:v>0.019837354391794883</c:v>
                </c:pt>
                <c:pt idx="52">
                  <c:v>0.022394530294842407</c:v>
                </c:pt>
                <c:pt idx="53">
                  <c:v>0.025218219915193834</c:v>
                </c:pt>
                <c:pt idx="54">
                  <c:v>0.028327037741600544</c:v>
                </c:pt>
                <c:pt idx="55">
                  <c:v>0.03173965183566671</c:v>
                </c:pt>
                <c:pt idx="56">
                  <c:v>0.03547459284623067</c:v>
                </c:pt>
                <c:pt idx="57">
                  <c:v>0.03955004158936937</c:v>
                </c:pt>
                <c:pt idx="58">
                  <c:v>0.043983595980426234</c:v>
                </c:pt>
                <c:pt idx="59">
                  <c:v>0.04879201857918171</c:v>
                </c:pt>
                <c:pt idx="60">
                  <c:v>0.05399096651318691</c:v>
                </c:pt>
                <c:pt idx="61">
                  <c:v>0.05959470606881484</c:v>
                </c:pt>
                <c:pt idx="62">
                  <c:v>0.06561581477467528</c:v>
                </c:pt>
                <c:pt idx="63">
                  <c:v>0.0720648743362166</c:v>
                </c:pt>
                <c:pt idx="64">
                  <c:v>0.07895015830089268</c:v>
                </c:pt>
                <c:pt idx="65">
                  <c:v>0.08627731882650995</c:v>
                </c:pt>
                <c:pt idx="66">
                  <c:v>0.09404907737688528</c:v>
                </c:pt>
                <c:pt idx="67">
                  <c:v>0.10226492456397626</c:v>
                </c:pt>
                <c:pt idx="68">
                  <c:v>0.11092083467945374</c:v>
                </c:pt>
                <c:pt idx="69">
                  <c:v>0.1200090006969837</c:v>
                </c:pt>
                <c:pt idx="70">
                  <c:v>0.12951759566588975</c:v>
                </c:pt>
                <c:pt idx="71">
                  <c:v>0.13943056644535823</c:v>
                </c:pt>
                <c:pt idx="72">
                  <c:v>0.14972746563574274</c:v>
                </c:pt>
                <c:pt idx="73">
                  <c:v>0.1603833273419174</c:v>
                </c:pt>
                <c:pt idx="74">
                  <c:v>0.17136859204780513</c:v>
                </c:pt>
                <c:pt idx="75">
                  <c:v>0.18264908538901964</c:v>
                </c:pt>
                <c:pt idx="76">
                  <c:v>0.19418605498321065</c:v>
                </c:pt>
                <c:pt idx="77">
                  <c:v>0.2059362687199724</c:v>
                </c:pt>
                <c:pt idx="78">
                  <c:v>0.2178521770325482</c:v>
                </c:pt>
                <c:pt idx="79">
                  <c:v>0.22988214068423066</c:v>
                </c:pt>
                <c:pt idx="80">
                  <c:v>0.24197072451914103</c:v>
                </c:pt>
                <c:pt idx="81">
                  <c:v>0.25405905646918664</c:v>
                </c:pt>
                <c:pt idx="82">
                  <c:v>0.26608524989875254</c:v>
                </c:pt>
                <c:pt idx="83">
                  <c:v>0.2779848861309942</c:v>
                </c:pt>
                <c:pt idx="84">
                  <c:v>0.28969155276148056</c:v>
                </c:pt>
                <c:pt idx="85">
                  <c:v>0.30113743215480226</c:v>
                </c:pt>
                <c:pt idx="86">
                  <c:v>0.3122539333667592</c:v>
                </c:pt>
                <c:pt idx="87">
                  <c:v>0.3229723596679123</c:v>
                </c:pt>
                <c:pt idx="88">
                  <c:v>0.3332246028917978</c:v>
                </c:pt>
                <c:pt idx="89">
                  <c:v>0.3429438550193822</c:v>
                </c:pt>
                <c:pt idx="90">
                  <c:v>0.35206532676429786</c:v>
                </c:pt>
                <c:pt idx="91">
                  <c:v>0.36052696246164645</c:v>
                </c:pt>
                <c:pt idx="92">
                  <c:v>0.36827014030332195</c:v>
                </c:pt>
                <c:pt idx="93">
                  <c:v>0.3752403469169367</c:v>
                </c:pt>
                <c:pt idx="94">
                  <c:v>0.381387815460523</c:v>
                </c:pt>
                <c:pt idx="95">
                  <c:v>0.38666811680284835</c:v>
                </c:pt>
                <c:pt idx="96">
                  <c:v>0.3910426939754552</c:v>
                </c:pt>
                <c:pt idx="97">
                  <c:v>0.3944793309078884</c:v>
                </c:pt>
                <c:pt idx="98">
                  <c:v>0.3969525474770115</c:v>
                </c:pt>
                <c:pt idx="99">
                  <c:v>0.3984439140947638</c:v>
                </c:pt>
                <c:pt idx="100">
                  <c:v>0.3989422804014327</c:v>
                </c:pt>
                <c:pt idx="101">
                  <c:v>0.39844391409476426</c:v>
                </c:pt>
                <c:pt idx="102">
                  <c:v>0.39695254747701214</c:v>
                </c:pt>
                <c:pt idx="103">
                  <c:v>0.3944793309078895</c:v>
                </c:pt>
                <c:pt idx="104">
                  <c:v>0.39104269397545666</c:v>
                </c:pt>
                <c:pt idx="105">
                  <c:v>0.3866681168028501</c:v>
                </c:pt>
                <c:pt idx="106">
                  <c:v>0.3813878154605252</c:v>
                </c:pt>
                <c:pt idx="107">
                  <c:v>0.3752403469169392</c:v>
                </c:pt>
                <c:pt idx="108">
                  <c:v>0.3682701403033248</c:v>
                </c:pt>
                <c:pt idx="109">
                  <c:v>0.3605269624616495</c:v>
                </c:pt>
                <c:pt idx="110">
                  <c:v>0.3520653267643012</c:v>
                </c:pt>
                <c:pt idx="111">
                  <c:v>0.34294385501938573</c:v>
                </c:pt>
                <c:pt idx="112">
                  <c:v>0.3332246028918015</c:v>
                </c:pt>
                <c:pt idx="113">
                  <c:v>0.32297235966791626</c:v>
                </c:pt>
                <c:pt idx="114">
                  <c:v>0.3122539333667633</c:v>
                </c:pt>
                <c:pt idx="115">
                  <c:v>0.30113743215480654</c:v>
                </c:pt>
                <c:pt idx="116">
                  <c:v>0.2896915527614849</c:v>
                </c:pt>
                <c:pt idx="117">
                  <c:v>0.27798488613099864</c:v>
                </c:pt>
                <c:pt idx="118">
                  <c:v>0.26608524989875704</c:v>
                </c:pt>
                <c:pt idx="119">
                  <c:v>0.2540590564691912</c:v>
                </c:pt>
                <c:pt idx="120">
                  <c:v>0.24197072451914556</c:v>
                </c:pt>
                <c:pt idx="121">
                  <c:v>0.22988214068423524</c:v>
                </c:pt>
                <c:pt idx="122">
                  <c:v>0.21785217703255272</c:v>
                </c:pt>
                <c:pt idx="123">
                  <c:v>0.20593626871997686</c:v>
                </c:pt>
                <c:pt idx="124">
                  <c:v>0.19418605498321503</c:v>
                </c:pt>
                <c:pt idx="125">
                  <c:v>0.18264908538902394</c:v>
                </c:pt>
                <c:pt idx="126">
                  <c:v>0.17136859204780935</c:v>
                </c:pt>
                <c:pt idx="127">
                  <c:v>0.1603833273419215</c:v>
                </c:pt>
                <c:pt idx="128">
                  <c:v>0.1497274656357467</c:v>
                </c:pt>
                <c:pt idx="129">
                  <c:v>0.13943056644536203</c:v>
                </c:pt>
                <c:pt idx="130">
                  <c:v>0.1295175956658934</c:v>
                </c:pt>
                <c:pt idx="131">
                  <c:v>0.12000900069698722</c:v>
                </c:pt>
                <c:pt idx="132">
                  <c:v>0.1109208346794571</c:v>
                </c:pt>
                <c:pt idx="133">
                  <c:v>0.10226492456397945</c:v>
                </c:pt>
                <c:pt idx="134">
                  <c:v>0.09404907737688828</c:v>
                </c:pt>
                <c:pt idx="135">
                  <c:v>0.0862773188265128</c:v>
                </c:pt>
                <c:pt idx="136">
                  <c:v>0.07895015830089536</c:v>
                </c:pt>
                <c:pt idx="137">
                  <c:v>0.07206487433621911</c:v>
                </c:pt>
                <c:pt idx="138">
                  <c:v>0.06561581477467764</c:v>
                </c:pt>
                <c:pt idx="139">
                  <c:v>0.059594706068817026</c:v>
                </c:pt>
                <c:pt idx="140">
                  <c:v>0.05399096651318895</c:v>
                </c:pt>
                <c:pt idx="141">
                  <c:v>0.04879201857918357</c:v>
                </c:pt>
                <c:pt idx="142">
                  <c:v>0.043983595980427975</c:v>
                </c:pt>
                <c:pt idx="143">
                  <c:v>0.03955004158937095</c:v>
                </c:pt>
                <c:pt idx="144">
                  <c:v>0.03547459284623212</c:v>
                </c:pt>
                <c:pt idx="145">
                  <c:v>0.03173965183566805</c:v>
                </c:pt>
                <c:pt idx="146">
                  <c:v>0.028327037741601765</c:v>
                </c:pt>
                <c:pt idx="147">
                  <c:v>0.02521821991519494</c:v>
                </c:pt>
                <c:pt idx="148">
                  <c:v>0.02239453029484341</c:v>
                </c:pt>
                <c:pt idx="149">
                  <c:v>0.01983735439179579</c:v>
                </c:pt>
                <c:pt idx="150">
                  <c:v>0.017528300493568967</c:v>
                </c:pt>
                <c:pt idx="151">
                  <c:v>0.015449347134395568</c:v>
                </c:pt>
                <c:pt idx="152">
                  <c:v>0.013582969233685977</c:v>
                </c:pt>
                <c:pt idx="153">
                  <c:v>0.011912243607605502</c:v>
                </c:pt>
                <c:pt idx="154">
                  <c:v>0.010420934814422892</c:v>
                </c:pt>
                <c:pt idx="155">
                  <c:v>0.00909356250159132</c:v>
                </c:pt>
                <c:pt idx="156">
                  <c:v>0.007915451582980204</c:v>
                </c:pt>
                <c:pt idx="157">
                  <c:v>0.0068727666906141915</c:v>
                </c:pt>
                <c:pt idx="158">
                  <c:v>0.00595253241977605</c:v>
                </c:pt>
                <c:pt idx="159">
                  <c:v>0.005142640923054113</c:v>
                </c:pt>
                <c:pt idx="160">
                  <c:v>0.004431848411938161</c:v>
                </c:pt>
                <c:pt idx="161">
                  <c:v>0.0038097620982219423</c:v>
                </c:pt>
                <c:pt idx="162">
                  <c:v>0.0032668190562000405</c:v>
                </c:pt>
                <c:pt idx="163">
                  <c:v>0.002794258414879554</c:v>
                </c:pt>
                <c:pt idx="164">
                  <c:v>0.002384088201464936</c:v>
                </c:pt>
                <c:pt idx="165">
                  <c:v>0.002029048057299851</c:v>
                </c:pt>
                <c:pt idx="166">
                  <c:v>0.0017225689390537517</c:v>
                </c:pt>
                <c:pt idx="167">
                  <c:v>0.001458730804666808</c:v>
                </c:pt>
                <c:pt idx="168">
                  <c:v>0.0012322191684730735</c:v>
                </c:pt>
                <c:pt idx="169">
                  <c:v>0.0010382812956614583</c:v>
                </c:pt>
                <c:pt idx="170">
                  <c:v>0.0008726826950458005</c:v>
                </c:pt>
                <c:pt idx="171">
                  <c:v>0.0007316644628303454</c:v>
                </c:pt>
                <c:pt idx="172">
                  <c:v>0.0006119019301138024</c:v>
                </c:pt>
                <c:pt idx="173">
                  <c:v>0.0005104649743442114</c:v>
                </c:pt>
                <c:pt idx="174">
                  <c:v>0.0004247802705507737</c:v>
                </c:pt>
                <c:pt idx="175">
                  <c:v>0.0003525956823674642</c:v>
                </c:pt>
                <c:pt idx="176">
                  <c:v>0.0002919469257914761</c:v>
                </c:pt>
                <c:pt idx="177">
                  <c:v>0.00024112658022600695</c:v>
                </c:pt>
                <c:pt idx="178">
                  <c:v>0.00019865547139278402</c:v>
                </c:pt>
                <c:pt idx="179">
                  <c:v>0.00016325640876625172</c:v>
                </c:pt>
                <c:pt idx="180">
                  <c:v>0.00013383022576489344</c:v>
                </c:pt>
                <c:pt idx="181">
                  <c:v>0.00010943404343980734</c:v>
                </c:pt>
                <c:pt idx="182">
                  <c:v>8.926165717713847E-05</c:v>
                </c:pt>
                <c:pt idx="183">
                  <c:v>7.262593030225724E-05</c:v>
                </c:pt>
                <c:pt idx="184">
                  <c:v>5.894306775654383E-05</c:v>
                </c:pt>
                <c:pt idx="185">
                  <c:v>4.771863654120817E-05</c:v>
                </c:pt>
                <c:pt idx="186">
                  <c:v>3.8535196742089806E-05</c:v>
                </c:pt>
                <c:pt idx="187">
                  <c:v>3.104140705785242E-05</c:v>
                </c:pt>
                <c:pt idx="188">
                  <c:v>2.4942471290055395E-05</c:v>
                </c:pt>
                <c:pt idx="189">
                  <c:v>1.9991796706924282E-05</c:v>
                </c:pt>
                <c:pt idx="190">
                  <c:v>1.5983741106906694E-05</c:v>
                </c:pt>
                <c:pt idx="191">
                  <c:v>1.274733238183444E-05</c:v>
                </c:pt>
                <c:pt idx="192">
                  <c:v>1.0140852065487553E-05</c:v>
                </c:pt>
                <c:pt idx="193">
                  <c:v>8.047182456492953E-06</c:v>
                </c:pt>
                <c:pt idx="194">
                  <c:v>6.369825178867623E-06</c:v>
                </c:pt>
                <c:pt idx="195">
                  <c:v>5.029507288592875E-06</c:v>
                </c:pt>
                <c:pt idx="196">
                  <c:v>3.961299091032413E-06</c:v>
                </c:pt>
                <c:pt idx="197">
                  <c:v>3.112175579149216E-06</c:v>
                </c:pt>
                <c:pt idx="198">
                  <c:v>2.438960745893578E-06</c:v>
                </c:pt>
                <c:pt idx="199">
                  <c:v>1.9066009031229874E-06</c:v>
                </c:pt>
                <c:pt idx="200">
                  <c:v>1.4867195147344351E-06</c:v>
                </c:pt>
              </c:numCache>
            </c:numRef>
          </c:yVal>
          <c:smooth val="0"/>
        </c:ser>
        <c:axId val="8319860"/>
        <c:axId val="7769877"/>
      </c:scatterChart>
      <c:scatterChart>
        <c:scatterStyle val="lineMarker"/>
        <c:varyColors val="0"/>
        <c:ser>
          <c:idx val="1"/>
          <c:order val="1"/>
          <c:tx>
            <c:v>Distribution function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Hoja2!$C$1:$C$201</c:f>
              <c:numCache>
                <c:ptCount val="201"/>
                <c:pt idx="0">
                  <c:v>-5</c:v>
                </c:pt>
                <c:pt idx="1">
                  <c:v>-4.95</c:v>
                </c:pt>
                <c:pt idx="2">
                  <c:v>-4.9</c:v>
                </c:pt>
                <c:pt idx="3">
                  <c:v>-4.8500000000000005</c:v>
                </c:pt>
                <c:pt idx="4">
                  <c:v>-4.800000000000001</c:v>
                </c:pt>
                <c:pt idx="5">
                  <c:v>-4.750000000000001</c:v>
                </c:pt>
                <c:pt idx="6">
                  <c:v>-4.700000000000001</c:v>
                </c:pt>
                <c:pt idx="7">
                  <c:v>-4.650000000000001</c:v>
                </c:pt>
                <c:pt idx="8">
                  <c:v>-4.600000000000001</c:v>
                </c:pt>
                <c:pt idx="9">
                  <c:v>-4.550000000000002</c:v>
                </c:pt>
                <c:pt idx="10">
                  <c:v>-4.500000000000002</c:v>
                </c:pt>
                <c:pt idx="11">
                  <c:v>-4.450000000000002</c:v>
                </c:pt>
                <c:pt idx="12">
                  <c:v>-4.400000000000002</c:v>
                </c:pt>
                <c:pt idx="13">
                  <c:v>-4.350000000000002</c:v>
                </c:pt>
                <c:pt idx="14">
                  <c:v>-4.3000000000000025</c:v>
                </c:pt>
                <c:pt idx="15">
                  <c:v>-4.250000000000003</c:v>
                </c:pt>
                <c:pt idx="16">
                  <c:v>-4.200000000000003</c:v>
                </c:pt>
                <c:pt idx="17">
                  <c:v>-4.150000000000003</c:v>
                </c:pt>
                <c:pt idx="18">
                  <c:v>-4.100000000000003</c:v>
                </c:pt>
                <c:pt idx="19">
                  <c:v>-4.050000000000003</c:v>
                </c:pt>
                <c:pt idx="20">
                  <c:v>-4.0000000000000036</c:v>
                </c:pt>
                <c:pt idx="21">
                  <c:v>-3.9500000000000037</c:v>
                </c:pt>
                <c:pt idx="22">
                  <c:v>-3.900000000000004</c:v>
                </c:pt>
                <c:pt idx="23">
                  <c:v>-3.850000000000004</c:v>
                </c:pt>
                <c:pt idx="24">
                  <c:v>-3.8000000000000043</c:v>
                </c:pt>
                <c:pt idx="25">
                  <c:v>-3.7500000000000044</c:v>
                </c:pt>
                <c:pt idx="26">
                  <c:v>-3.7000000000000046</c:v>
                </c:pt>
                <c:pt idx="27">
                  <c:v>-3.650000000000005</c:v>
                </c:pt>
                <c:pt idx="28">
                  <c:v>-3.600000000000005</c:v>
                </c:pt>
                <c:pt idx="29">
                  <c:v>-3.550000000000005</c:v>
                </c:pt>
                <c:pt idx="30">
                  <c:v>-3.5000000000000053</c:v>
                </c:pt>
                <c:pt idx="31">
                  <c:v>-3.4500000000000055</c:v>
                </c:pt>
                <c:pt idx="32">
                  <c:v>-3.4000000000000057</c:v>
                </c:pt>
                <c:pt idx="33">
                  <c:v>-3.350000000000006</c:v>
                </c:pt>
                <c:pt idx="34">
                  <c:v>-3.300000000000006</c:v>
                </c:pt>
                <c:pt idx="35">
                  <c:v>-3.250000000000006</c:v>
                </c:pt>
                <c:pt idx="36">
                  <c:v>-3.2000000000000064</c:v>
                </c:pt>
                <c:pt idx="37">
                  <c:v>-3.1500000000000066</c:v>
                </c:pt>
                <c:pt idx="38">
                  <c:v>-3.1000000000000068</c:v>
                </c:pt>
                <c:pt idx="39">
                  <c:v>-3.050000000000007</c:v>
                </c:pt>
                <c:pt idx="40">
                  <c:v>-3.000000000000007</c:v>
                </c:pt>
                <c:pt idx="41">
                  <c:v>-2.9500000000000073</c:v>
                </c:pt>
                <c:pt idx="42">
                  <c:v>-2.9000000000000075</c:v>
                </c:pt>
                <c:pt idx="43">
                  <c:v>-2.8500000000000076</c:v>
                </c:pt>
                <c:pt idx="44">
                  <c:v>-2.800000000000008</c:v>
                </c:pt>
                <c:pt idx="45">
                  <c:v>-2.750000000000008</c:v>
                </c:pt>
                <c:pt idx="46">
                  <c:v>-2.700000000000008</c:v>
                </c:pt>
                <c:pt idx="47">
                  <c:v>-2.6500000000000083</c:v>
                </c:pt>
                <c:pt idx="48">
                  <c:v>-2.6000000000000085</c:v>
                </c:pt>
                <c:pt idx="49">
                  <c:v>-2.5500000000000087</c:v>
                </c:pt>
                <c:pt idx="50">
                  <c:v>-2.500000000000009</c:v>
                </c:pt>
                <c:pt idx="51">
                  <c:v>-2.450000000000009</c:v>
                </c:pt>
                <c:pt idx="52">
                  <c:v>-2.4000000000000092</c:v>
                </c:pt>
                <c:pt idx="53">
                  <c:v>-2.3500000000000094</c:v>
                </c:pt>
                <c:pt idx="54">
                  <c:v>-2.3000000000000096</c:v>
                </c:pt>
                <c:pt idx="55">
                  <c:v>-2.2500000000000098</c:v>
                </c:pt>
                <c:pt idx="56">
                  <c:v>-2.20000000000001</c:v>
                </c:pt>
                <c:pt idx="57">
                  <c:v>-2.15000000000001</c:v>
                </c:pt>
                <c:pt idx="58">
                  <c:v>-2.1000000000000103</c:v>
                </c:pt>
                <c:pt idx="59">
                  <c:v>-2.0500000000000105</c:v>
                </c:pt>
                <c:pt idx="60">
                  <c:v>-2.0000000000000107</c:v>
                </c:pt>
                <c:pt idx="61">
                  <c:v>-1.9500000000000106</c:v>
                </c:pt>
                <c:pt idx="62">
                  <c:v>-1.9000000000000106</c:v>
                </c:pt>
                <c:pt idx="63">
                  <c:v>-1.8500000000000105</c:v>
                </c:pt>
                <c:pt idx="64">
                  <c:v>-1.8000000000000105</c:v>
                </c:pt>
                <c:pt idx="65">
                  <c:v>-1.7500000000000104</c:v>
                </c:pt>
                <c:pt idx="66">
                  <c:v>-1.7000000000000104</c:v>
                </c:pt>
                <c:pt idx="67">
                  <c:v>-1.6500000000000103</c:v>
                </c:pt>
                <c:pt idx="68">
                  <c:v>-1.6000000000000103</c:v>
                </c:pt>
                <c:pt idx="69">
                  <c:v>-1.5500000000000103</c:v>
                </c:pt>
                <c:pt idx="70">
                  <c:v>-1.5000000000000102</c:v>
                </c:pt>
                <c:pt idx="71">
                  <c:v>-1.4500000000000102</c:v>
                </c:pt>
                <c:pt idx="72">
                  <c:v>-1.4000000000000101</c:v>
                </c:pt>
                <c:pt idx="73">
                  <c:v>-1.35000000000001</c:v>
                </c:pt>
                <c:pt idx="74">
                  <c:v>-1.30000000000001</c:v>
                </c:pt>
                <c:pt idx="75">
                  <c:v>-1.25000000000001</c:v>
                </c:pt>
                <c:pt idx="76">
                  <c:v>-1.20000000000001</c:v>
                </c:pt>
                <c:pt idx="77">
                  <c:v>-1.15000000000001</c:v>
                </c:pt>
                <c:pt idx="78">
                  <c:v>-1.1000000000000099</c:v>
                </c:pt>
                <c:pt idx="79">
                  <c:v>-1.0500000000000098</c:v>
                </c:pt>
                <c:pt idx="80">
                  <c:v>-1.0000000000000098</c:v>
                </c:pt>
                <c:pt idx="81">
                  <c:v>-0.9500000000000097</c:v>
                </c:pt>
                <c:pt idx="82">
                  <c:v>-0.9000000000000097</c:v>
                </c:pt>
                <c:pt idx="83">
                  <c:v>-0.8500000000000096</c:v>
                </c:pt>
                <c:pt idx="84">
                  <c:v>-0.8000000000000096</c:v>
                </c:pt>
                <c:pt idx="85">
                  <c:v>-0.7500000000000095</c:v>
                </c:pt>
                <c:pt idx="86">
                  <c:v>-0.7000000000000095</c:v>
                </c:pt>
                <c:pt idx="87">
                  <c:v>-0.6500000000000095</c:v>
                </c:pt>
                <c:pt idx="88">
                  <c:v>-0.6000000000000094</c:v>
                </c:pt>
                <c:pt idx="89">
                  <c:v>-0.5500000000000094</c:v>
                </c:pt>
                <c:pt idx="90">
                  <c:v>-0.5000000000000093</c:v>
                </c:pt>
                <c:pt idx="91">
                  <c:v>-0.45000000000000934</c:v>
                </c:pt>
                <c:pt idx="92">
                  <c:v>-0.40000000000000935</c:v>
                </c:pt>
                <c:pt idx="93">
                  <c:v>-0.35000000000000936</c:v>
                </c:pt>
                <c:pt idx="94">
                  <c:v>-0.30000000000000937</c:v>
                </c:pt>
                <c:pt idx="95">
                  <c:v>-0.2500000000000094</c:v>
                </c:pt>
                <c:pt idx="96">
                  <c:v>-0.2000000000000094</c:v>
                </c:pt>
                <c:pt idx="97">
                  <c:v>-0.1500000000000094</c:v>
                </c:pt>
                <c:pt idx="98">
                  <c:v>-0.1000000000000094</c:v>
                </c:pt>
                <c:pt idx="99">
                  <c:v>-0.0500000000000094</c:v>
                </c:pt>
                <c:pt idx="100">
                  <c:v>-9.395262345890387E-15</c:v>
                </c:pt>
                <c:pt idx="101">
                  <c:v>0.04999999999999061</c:v>
                </c:pt>
                <c:pt idx="102">
                  <c:v>0.09999999999999061</c:v>
                </c:pt>
                <c:pt idx="103">
                  <c:v>0.1499999999999906</c:v>
                </c:pt>
                <c:pt idx="104">
                  <c:v>0.19999999999999063</c:v>
                </c:pt>
                <c:pt idx="105">
                  <c:v>0.24999999999999062</c:v>
                </c:pt>
                <c:pt idx="106">
                  <c:v>0.2999999999999906</c:v>
                </c:pt>
                <c:pt idx="107">
                  <c:v>0.3499999999999906</c:v>
                </c:pt>
                <c:pt idx="108">
                  <c:v>0.3999999999999906</c:v>
                </c:pt>
                <c:pt idx="109">
                  <c:v>0.4499999999999906</c:v>
                </c:pt>
                <c:pt idx="110">
                  <c:v>0.49999999999999056</c:v>
                </c:pt>
                <c:pt idx="111">
                  <c:v>0.5499999999999906</c:v>
                </c:pt>
                <c:pt idx="112">
                  <c:v>0.5999999999999907</c:v>
                </c:pt>
                <c:pt idx="113">
                  <c:v>0.6499999999999907</c:v>
                </c:pt>
                <c:pt idx="114">
                  <c:v>0.6999999999999907</c:v>
                </c:pt>
                <c:pt idx="115">
                  <c:v>0.7499999999999908</c:v>
                </c:pt>
                <c:pt idx="116">
                  <c:v>0.7999999999999908</c:v>
                </c:pt>
                <c:pt idx="117">
                  <c:v>0.8499999999999909</c:v>
                </c:pt>
                <c:pt idx="118">
                  <c:v>0.8999999999999909</c:v>
                </c:pt>
                <c:pt idx="119">
                  <c:v>0.949999999999991</c:v>
                </c:pt>
                <c:pt idx="120">
                  <c:v>0.999999999999991</c:v>
                </c:pt>
                <c:pt idx="121">
                  <c:v>1.049999999999991</c:v>
                </c:pt>
                <c:pt idx="122">
                  <c:v>1.099999999999991</c:v>
                </c:pt>
                <c:pt idx="123">
                  <c:v>1.149999999999991</c:v>
                </c:pt>
                <c:pt idx="124">
                  <c:v>1.199999999999991</c:v>
                </c:pt>
                <c:pt idx="125">
                  <c:v>1.2499999999999911</c:v>
                </c:pt>
                <c:pt idx="126">
                  <c:v>1.2999999999999912</c:v>
                </c:pt>
                <c:pt idx="127">
                  <c:v>1.3499999999999912</c:v>
                </c:pt>
                <c:pt idx="128">
                  <c:v>1.3999999999999913</c:v>
                </c:pt>
                <c:pt idx="129">
                  <c:v>1.4499999999999913</c:v>
                </c:pt>
                <c:pt idx="130">
                  <c:v>1.4999999999999913</c:v>
                </c:pt>
                <c:pt idx="131">
                  <c:v>1.5499999999999914</c:v>
                </c:pt>
                <c:pt idx="132">
                  <c:v>1.5999999999999914</c:v>
                </c:pt>
                <c:pt idx="133">
                  <c:v>1.6499999999999915</c:v>
                </c:pt>
                <c:pt idx="134">
                  <c:v>1.6999999999999915</c:v>
                </c:pt>
                <c:pt idx="135">
                  <c:v>1.7499999999999916</c:v>
                </c:pt>
                <c:pt idx="136">
                  <c:v>1.7999999999999916</c:v>
                </c:pt>
                <c:pt idx="137">
                  <c:v>1.8499999999999917</c:v>
                </c:pt>
                <c:pt idx="138">
                  <c:v>1.8999999999999917</c:v>
                </c:pt>
                <c:pt idx="139">
                  <c:v>1.9499999999999917</c:v>
                </c:pt>
                <c:pt idx="140">
                  <c:v>1.9999999999999918</c:v>
                </c:pt>
                <c:pt idx="141">
                  <c:v>2.049999999999992</c:v>
                </c:pt>
                <c:pt idx="142">
                  <c:v>2.0999999999999917</c:v>
                </c:pt>
                <c:pt idx="143">
                  <c:v>2.1499999999999915</c:v>
                </c:pt>
                <c:pt idx="144">
                  <c:v>2.1999999999999913</c:v>
                </c:pt>
                <c:pt idx="145">
                  <c:v>2.249999999999991</c:v>
                </c:pt>
                <c:pt idx="146">
                  <c:v>2.299999999999991</c:v>
                </c:pt>
                <c:pt idx="147">
                  <c:v>2.3499999999999908</c:v>
                </c:pt>
                <c:pt idx="148">
                  <c:v>2.3999999999999906</c:v>
                </c:pt>
                <c:pt idx="149">
                  <c:v>2.4499999999999904</c:v>
                </c:pt>
                <c:pt idx="150">
                  <c:v>2.4999999999999902</c:v>
                </c:pt>
                <c:pt idx="151">
                  <c:v>2.54999999999999</c:v>
                </c:pt>
                <c:pt idx="152">
                  <c:v>2.59999999999999</c:v>
                </c:pt>
                <c:pt idx="153">
                  <c:v>2.6499999999999897</c:v>
                </c:pt>
                <c:pt idx="154">
                  <c:v>2.6999999999999895</c:v>
                </c:pt>
                <c:pt idx="155">
                  <c:v>2.7499999999999893</c:v>
                </c:pt>
                <c:pt idx="156">
                  <c:v>2.799999999999989</c:v>
                </c:pt>
                <c:pt idx="157">
                  <c:v>2.849999999999989</c:v>
                </c:pt>
                <c:pt idx="158">
                  <c:v>2.899999999999989</c:v>
                </c:pt>
                <c:pt idx="159">
                  <c:v>2.9499999999999886</c:v>
                </c:pt>
                <c:pt idx="160">
                  <c:v>2.9999999999999885</c:v>
                </c:pt>
                <c:pt idx="161">
                  <c:v>3.0499999999999883</c:v>
                </c:pt>
                <c:pt idx="162">
                  <c:v>3.099999999999988</c:v>
                </c:pt>
                <c:pt idx="163">
                  <c:v>3.149999999999988</c:v>
                </c:pt>
                <c:pt idx="164">
                  <c:v>3.1999999999999877</c:v>
                </c:pt>
                <c:pt idx="165">
                  <c:v>3.2499999999999876</c:v>
                </c:pt>
                <c:pt idx="166">
                  <c:v>3.2999999999999874</c:v>
                </c:pt>
                <c:pt idx="167">
                  <c:v>3.349999999999987</c:v>
                </c:pt>
                <c:pt idx="168">
                  <c:v>3.399999999999987</c:v>
                </c:pt>
                <c:pt idx="169">
                  <c:v>3.449999999999987</c:v>
                </c:pt>
                <c:pt idx="170">
                  <c:v>3.4999999999999867</c:v>
                </c:pt>
                <c:pt idx="171">
                  <c:v>3.5499999999999865</c:v>
                </c:pt>
                <c:pt idx="172">
                  <c:v>3.5999999999999863</c:v>
                </c:pt>
                <c:pt idx="173">
                  <c:v>3.649999999999986</c:v>
                </c:pt>
                <c:pt idx="174">
                  <c:v>3.699999999999986</c:v>
                </c:pt>
                <c:pt idx="175">
                  <c:v>3.749999999999986</c:v>
                </c:pt>
                <c:pt idx="176">
                  <c:v>3.7999999999999856</c:v>
                </c:pt>
                <c:pt idx="177">
                  <c:v>3.8499999999999854</c:v>
                </c:pt>
                <c:pt idx="178">
                  <c:v>3.8999999999999853</c:v>
                </c:pt>
                <c:pt idx="179">
                  <c:v>3.949999999999985</c:v>
                </c:pt>
                <c:pt idx="180">
                  <c:v>3.999999999999985</c:v>
                </c:pt>
                <c:pt idx="181">
                  <c:v>4.049999999999985</c:v>
                </c:pt>
                <c:pt idx="182">
                  <c:v>4.0999999999999845</c:v>
                </c:pt>
                <c:pt idx="183">
                  <c:v>4.149999999999984</c:v>
                </c:pt>
                <c:pt idx="184">
                  <c:v>4.199999999999984</c:v>
                </c:pt>
                <c:pt idx="185">
                  <c:v>4.249999999999984</c:v>
                </c:pt>
                <c:pt idx="186">
                  <c:v>4.299999999999984</c:v>
                </c:pt>
                <c:pt idx="187">
                  <c:v>4.349999999999984</c:v>
                </c:pt>
                <c:pt idx="188">
                  <c:v>4.3999999999999835</c:v>
                </c:pt>
                <c:pt idx="189">
                  <c:v>4.449999999999983</c:v>
                </c:pt>
                <c:pt idx="190">
                  <c:v>4.499999999999983</c:v>
                </c:pt>
                <c:pt idx="191">
                  <c:v>4.549999999999983</c:v>
                </c:pt>
                <c:pt idx="192">
                  <c:v>4.599999999999983</c:v>
                </c:pt>
                <c:pt idx="193">
                  <c:v>4.649999999999983</c:v>
                </c:pt>
                <c:pt idx="194">
                  <c:v>4.699999999999982</c:v>
                </c:pt>
                <c:pt idx="195">
                  <c:v>4.749999999999982</c:v>
                </c:pt>
                <c:pt idx="196">
                  <c:v>4.799999999999982</c:v>
                </c:pt>
                <c:pt idx="197">
                  <c:v>4.849999999999982</c:v>
                </c:pt>
                <c:pt idx="198">
                  <c:v>4.899999999999982</c:v>
                </c:pt>
                <c:pt idx="199">
                  <c:v>4.9499999999999815</c:v>
                </c:pt>
                <c:pt idx="200">
                  <c:v>4.999999999999981</c:v>
                </c:pt>
              </c:numCache>
            </c:numRef>
          </c:xVal>
          <c:yVal>
            <c:numRef>
              <c:f>Hoja2!$E$1:$E$201</c:f>
              <c:numCache>
                <c:ptCount val="201"/>
                <c:pt idx="0">
                  <c:v>0.007696219035988932</c:v>
                </c:pt>
                <c:pt idx="1">
                  <c:v>0.007911009425861723</c:v>
                </c:pt>
                <c:pt idx="2">
                  <c:v>0.008133672668972513</c:v>
                </c:pt>
                <c:pt idx="3">
                  <c:v>0.008364563394634813</c:v>
                </c:pt>
                <c:pt idx="4">
                  <c:v>0.00860405502610301</c:v>
                </c:pt>
                <c:pt idx="5">
                  <c:v>0.008852540915307081</c:v>
                </c:pt>
                <c:pt idx="6">
                  <c:v>0.009110435553597826</c:v>
                </c:pt>
                <c:pt idx="7">
                  <c:v>0.009378175864011866</c:v>
                </c:pt>
                <c:pt idx="8">
                  <c:v>0.009656222580985875</c:v>
                </c:pt>
                <c:pt idx="9">
                  <c:v>0.009945061723902032</c:v>
                </c:pt>
                <c:pt idx="10">
                  <c:v>0.010245206171334051</c:v>
                </c:pt>
                <c:pt idx="11">
                  <c:v>0.010557197343387566</c:v>
                </c:pt>
                <c:pt idx="12">
                  <c:v>0.010881607000092748</c:v>
                </c:pt>
                <c:pt idx="13">
                  <c:v>0.011219039164414068</c:v>
                </c:pt>
                <c:pt idx="14">
                  <c:v>0.011570132179093721</c:v>
                </c:pt>
                <c:pt idx="15">
                  <c:v>0.011935560907245417</c:v>
                </c:pt>
                <c:pt idx="16">
                  <c:v>0.01231603908736622</c:v>
                </c:pt>
                <c:pt idx="17">
                  <c:v>0.012712321854238982</c:v>
                </c:pt>
                <c:pt idx="18">
                  <c:v>0.013125208438059656</c:v>
                </c:pt>
                <c:pt idx="19">
                  <c:v>0.013555545055045226</c:v>
                </c:pt>
                <c:pt idx="20">
                  <c:v>0.014004228003761455</c:v>
                </c:pt>
                <c:pt idx="21">
                  <c:v>0.014472206982458276</c:v>
                </c:pt>
                <c:pt idx="22">
                  <c:v>0.014960488643815715</c:v>
                </c:pt>
                <c:pt idx="23">
                  <c:v>0.015470140404686908</c:v>
                </c:pt>
                <c:pt idx="24">
                  <c:v>0.016002294529677854</c:v>
                </c:pt>
                <c:pt idx="25">
                  <c:v>0.016558152508726002</c:v>
                </c:pt>
                <c:pt idx="26">
                  <c:v>0.01713898975023109</c:v>
                </c:pt>
                <c:pt idx="27">
                  <c:v>0.017746160612748214</c:v>
                </c:pt>
                <c:pt idx="28">
                  <c:v>0.01838110379977317</c:v>
                </c:pt>
                <c:pt idx="29">
                  <c:v>0.01904534814372416</c:v>
                </c:pt>
                <c:pt idx="30">
                  <c:v>0.01974051880684596</c:v>
                </c:pt>
                <c:pt idx="31">
                  <c:v>0.020468343928418384</c:v>
                </c:pt>
                <c:pt idx="32">
                  <c:v>0.021230661749324392</c:v>
                </c:pt>
                <c:pt idx="33">
                  <c:v>0.02202942824670359</c:v>
                </c:pt>
                <c:pt idx="34">
                  <c:v>0.022866725313056238</c:v>
                </c:pt>
                <c:pt idx="35">
                  <c:v>0.02374476951573652</c:v>
                </c:pt>
                <c:pt idx="36">
                  <c:v>0.024665921474239707</c:v>
                </c:pt>
                <c:pt idx="37">
                  <c:v>0.025632695893990667</c:v>
                </c:pt>
                <c:pt idx="38">
                  <c:v>0.026647772296416575</c:v>
                </c:pt>
                <c:pt idx="39">
                  <c:v>0.02771400648585401</c:v>
                </c:pt>
                <c:pt idx="40">
                  <c:v>0.02883444279420107</c:v>
                </c:pt>
                <c:pt idx="41">
                  <c:v>0.030012327144062798</c:v>
                </c:pt>
                <c:pt idx="42">
                  <c:v>0.031251120970310846</c:v>
                </c:pt>
                <c:pt idx="43">
                  <c:v>0.032554516038315155</c:v>
                </c:pt>
                <c:pt idx="44">
                  <c:v>0.03392645019440856</c:v>
                </c:pt>
                <c:pt idx="45">
                  <c:v>0.03537112408017424</c:v>
                </c:pt>
                <c:pt idx="46">
                  <c:v>0.036893018836621265</c:v>
                </c:pt>
                <c:pt idx="47">
                  <c:v>0.03849691492413967</c:v>
                </c:pt>
                <c:pt idx="48">
                  <c:v>0.04018791146150563</c:v>
                </c:pt>
                <c:pt idx="49">
                  <c:v>0.04197144751464035</c:v>
                </c:pt>
                <c:pt idx="50">
                  <c:v>0.043853323497718776</c:v>
                </c:pt>
                <c:pt idx="51">
                  <c:v>0.045839723949762955</c:v>
                </c:pt>
                <c:pt idx="52">
                  <c:v>0.04793724112631365</c:v>
                </c:pt>
                <c:pt idx="53">
                  <c:v>0.050152899394576005</c:v>
                </c:pt>
                <c:pt idx="54">
                  <c:v>0.05249418030567069</c:v>
                </c:pt>
                <c:pt idx="55">
                  <c:v>0.05496904817556041</c:v>
                </c:pt>
                <c:pt idx="56">
                  <c:v>0.05758597595620437</c:v>
                </c:pt>
                <c:pt idx="57">
                  <c:v>0.060353971119466436</c:v>
                </c:pt>
                <c:pt idx="58">
                  <c:v>0.06328260120714996</c:v>
                </c:pt>
                <c:pt idx="59">
                  <c:v>0.06638201862013927</c:v>
                </c:pt>
                <c:pt idx="60">
                  <c:v>0.06966298412688857</c:v>
                </c:pt>
                <c:pt idx="61">
                  <c:v>0.07313688846542658</c:v>
                </c:pt>
                <c:pt idx="62">
                  <c:v>0.07681577129280034</c:v>
                </c:pt>
                <c:pt idx="63">
                  <c:v>0.08071233660092796</c:v>
                </c:pt>
                <c:pt idx="64">
                  <c:v>0.08483996442042592</c:v>
                </c:pt>
                <c:pt idx="65">
                  <c:v>0.08921271300199256</c:v>
                </c:pt>
                <c:pt idx="66">
                  <c:v>0.093845320700092</c:v>
                </c:pt>
                <c:pt idx="67">
                  <c:v>0.09875319291183858</c:v>
                </c:pt>
                <c:pt idx="68">
                  <c:v>0.10395238148902798</c:v>
                </c:pt>
                <c:pt idx="69">
                  <c:v>0.10945955124018236</c:v>
                </c:pt>
                <c:pt idx="70">
                  <c:v>0.11529193193693894</c:v>
                </c:pt>
                <c:pt idx="71">
                  <c:v>0.12146725352918598</c:v>
                </c:pt>
                <c:pt idx="72">
                  <c:v>0.1280036642476746</c:v>
                </c:pt>
                <c:pt idx="73">
                  <c:v>0.134919618134601</c:v>
                </c:pt>
                <c:pt idx="74">
                  <c:v>0.142233754264265</c:v>
                </c:pt>
                <c:pt idx="75">
                  <c:v>0.1499647339384637</c:v>
                </c:pt>
                <c:pt idx="76">
                  <c:v>0.15813105734518573</c:v>
                </c:pt>
                <c:pt idx="77">
                  <c:v>0.16675084668496842</c:v>
                </c:pt>
                <c:pt idx="78">
                  <c:v>0.17584159748791922</c:v>
                </c:pt>
                <c:pt idx="79">
                  <c:v>0.18541989693849004</c:v>
                </c:pt>
                <c:pt idx="80">
                  <c:v>0.19550110923489933</c:v>
                </c:pt>
                <c:pt idx="81">
                  <c:v>0.20609903119088868</c:v>
                </c:pt>
                <c:pt idx="82">
                  <c:v>0.2172255161775894</c:v>
                </c:pt>
                <c:pt idx="83">
                  <c:v>0.2288900781022148</c:v>
                </c:pt>
                <c:pt idx="84">
                  <c:v>0.24109947588855962</c:v>
                </c:pt>
                <c:pt idx="85">
                  <c:v>0.2538572897298087</c:v>
                </c:pt>
                <c:pt idx="86">
                  <c:v>0.26716349917120996</c:v>
                </c:pt>
                <c:pt idx="87">
                  <c:v>0.2810140756623297</c:v>
                </c:pt>
                <c:pt idx="88">
                  <c:v>0.29540060404444224</c:v>
                </c:pt>
                <c:pt idx="89">
                  <c:v>0.3103099488836709</c:v>
                </c:pt>
                <c:pt idx="90">
                  <c:v>0.32572398242493195</c:v>
                </c:pt>
                <c:pt idx="91">
                  <c:v>0.34161939117838286</c:v>
                </c:pt>
                <c:pt idx="92">
                  <c:v>0.35796757699851667</c:v>
                </c:pt>
                <c:pt idx="93">
                  <c:v>0.37473466738535177</c:v>
                </c:pt>
                <c:pt idx="94">
                  <c:v>0.3918816460292077</c:v>
                </c:pt>
                <c:pt idx="95">
                  <c:v>0.4093646112221828</c:v>
                </c:pt>
                <c:pt idx="96">
                  <c:v>0.42713516462938567</c:v>
                </c:pt>
                <c:pt idx="97">
                  <c:v>0.44514092736997124</c:v>
                </c:pt>
                <c:pt idx="98">
                  <c:v>0.46332617440354457</c:v>
                </c:pt>
                <c:pt idx="99">
                  <c:v>0.4816325722972658</c:v>
                </c:pt>
                <c:pt idx="100">
                  <c:v>0.5</c:v>
                </c:pt>
                <c:pt idx="101">
                  <c:v>0.5183674277027281</c:v>
                </c:pt>
                <c:pt idx="102">
                  <c:v>0.536673825596448</c:v>
                </c:pt>
                <c:pt idx="103">
                  <c:v>0.5548590726300222</c:v>
                </c:pt>
                <c:pt idx="104">
                  <c:v>0.5728648353706076</c:v>
                </c:pt>
                <c:pt idx="105">
                  <c:v>0.5906353887778103</c:v>
                </c:pt>
                <c:pt idx="106">
                  <c:v>0.608118353970786</c:v>
                </c:pt>
                <c:pt idx="107">
                  <c:v>0.6252653326146418</c:v>
                </c:pt>
                <c:pt idx="108">
                  <c:v>0.6420324230014773</c:v>
                </c:pt>
                <c:pt idx="109">
                  <c:v>0.658380608821611</c:v>
                </c:pt>
                <c:pt idx="110">
                  <c:v>0.6742760175750622</c:v>
                </c:pt>
                <c:pt idx="111">
                  <c:v>0.6896900511163233</c:v>
                </c:pt>
                <c:pt idx="112">
                  <c:v>0.7045993959555523</c:v>
                </c:pt>
                <c:pt idx="113">
                  <c:v>0.7189859243376648</c:v>
                </c:pt>
                <c:pt idx="114">
                  <c:v>0.7328365008287849</c:v>
                </c:pt>
                <c:pt idx="115">
                  <c:v>0.7461427102701865</c:v>
                </c:pt>
                <c:pt idx="116">
                  <c:v>0.7589005241114357</c:v>
                </c:pt>
                <c:pt idx="117">
                  <c:v>0.7711099218977808</c:v>
                </c:pt>
                <c:pt idx="118">
                  <c:v>0.7827744838224062</c:v>
                </c:pt>
                <c:pt idx="119">
                  <c:v>0.7939009688091073</c:v>
                </c:pt>
                <c:pt idx="120">
                  <c:v>0.8044988907650967</c:v>
                </c:pt>
                <c:pt idx="121">
                  <c:v>0.8145801030615061</c:v>
                </c:pt>
                <c:pt idx="122">
                  <c:v>0.8241584025120775</c:v>
                </c:pt>
                <c:pt idx="123">
                  <c:v>0.8332491533150281</c:v>
                </c:pt>
                <c:pt idx="124">
                  <c:v>0.8418689426548112</c:v>
                </c:pt>
                <c:pt idx="125">
                  <c:v>0.8500352660615333</c:v>
                </c:pt>
                <c:pt idx="126">
                  <c:v>0.857766245735732</c:v>
                </c:pt>
                <c:pt idx="127">
                  <c:v>0.8650803818653963</c:v>
                </c:pt>
                <c:pt idx="128">
                  <c:v>0.8719963357523229</c:v>
                </c:pt>
                <c:pt idx="129">
                  <c:v>0.8785327464708116</c:v>
                </c:pt>
                <c:pt idx="130">
                  <c:v>0.8847080680630589</c:v>
                </c:pt>
                <c:pt idx="131">
                  <c:v>0.8905404487598154</c:v>
                </c:pt>
                <c:pt idx="132">
                  <c:v>0.89604761851097</c:v>
                </c:pt>
                <c:pt idx="133">
                  <c:v>0.9012468070881595</c:v>
                </c:pt>
                <c:pt idx="134">
                  <c:v>0.9061546792999062</c:v>
                </c:pt>
                <c:pt idx="135">
                  <c:v>0.9107872869980058</c:v>
                </c:pt>
                <c:pt idx="136">
                  <c:v>0.9151600355795724</c:v>
                </c:pt>
                <c:pt idx="137">
                  <c:v>0.9192876633990705</c:v>
                </c:pt>
                <c:pt idx="138">
                  <c:v>0.9231842287071983</c:v>
                </c:pt>
                <c:pt idx="139">
                  <c:v>0.926863111534572</c:v>
                </c:pt>
                <c:pt idx="140">
                  <c:v>0.9303370158731101</c:v>
                </c:pt>
                <c:pt idx="141">
                  <c:v>0.9336179813798595</c:v>
                </c:pt>
                <c:pt idx="142">
                  <c:v>0.9367173987928489</c:v>
                </c:pt>
                <c:pt idx="143">
                  <c:v>0.9396460288805325</c:v>
                </c:pt>
                <c:pt idx="144">
                  <c:v>0.9424140240437946</c:v>
                </c:pt>
                <c:pt idx="145">
                  <c:v>0.9450309518244386</c:v>
                </c:pt>
                <c:pt idx="146">
                  <c:v>0.9475058196943285</c:v>
                </c:pt>
                <c:pt idx="147">
                  <c:v>0.9498471006054232</c:v>
                </c:pt>
                <c:pt idx="148">
                  <c:v>0.9520627588736855</c:v>
                </c:pt>
                <c:pt idx="149">
                  <c:v>0.9541602760502363</c:v>
                </c:pt>
                <c:pt idx="150">
                  <c:v>0.9561466765022806</c:v>
                </c:pt>
                <c:pt idx="151">
                  <c:v>0.958028552485359</c:v>
                </c:pt>
                <c:pt idx="152">
                  <c:v>0.9598120885384938</c:v>
                </c:pt>
                <c:pt idx="153">
                  <c:v>0.9615030850758597</c:v>
                </c:pt>
                <c:pt idx="154">
                  <c:v>0.9631069811633781</c:v>
                </c:pt>
                <c:pt idx="155">
                  <c:v>0.9646288759198253</c:v>
                </c:pt>
                <c:pt idx="156">
                  <c:v>0.9660735498055909</c:v>
                </c:pt>
                <c:pt idx="157">
                  <c:v>0.9674454839616843</c:v>
                </c:pt>
                <c:pt idx="158">
                  <c:v>0.9687488790296886</c:v>
                </c:pt>
                <c:pt idx="159">
                  <c:v>0.9699876728559368</c:v>
                </c:pt>
                <c:pt idx="160">
                  <c:v>0.9711655572057984</c:v>
                </c:pt>
                <c:pt idx="161">
                  <c:v>0.9722859935141456</c:v>
                </c:pt>
                <c:pt idx="162">
                  <c:v>0.9733522277035831</c:v>
                </c:pt>
                <c:pt idx="163">
                  <c:v>0.974367304106009</c:v>
                </c:pt>
                <c:pt idx="164">
                  <c:v>0.9753340785257599</c:v>
                </c:pt>
                <c:pt idx="165">
                  <c:v>0.9762552304842631</c:v>
                </c:pt>
                <c:pt idx="166">
                  <c:v>0.9771332746869434</c:v>
                </c:pt>
                <c:pt idx="167">
                  <c:v>0.9779705717532962</c:v>
                </c:pt>
                <c:pt idx="168">
                  <c:v>0.9787693382506754</c:v>
                </c:pt>
                <c:pt idx="169">
                  <c:v>0.9795316560715813</c:v>
                </c:pt>
                <c:pt idx="170">
                  <c:v>0.9802594811931538</c:v>
                </c:pt>
                <c:pt idx="171">
                  <c:v>0.9809546518562756</c:v>
                </c:pt>
                <c:pt idx="172">
                  <c:v>0.9816188962002266</c:v>
                </c:pt>
                <c:pt idx="173">
                  <c:v>0.9822538393872515</c:v>
                </c:pt>
                <c:pt idx="174">
                  <c:v>0.9828610102497687</c:v>
                </c:pt>
                <c:pt idx="175">
                  <c:v>0.9834418474912738</c:v>
                </c:pt>
                <c:pt idx="176">
                  <c:v>0.983997705470322</c:v>
                </c:pt>
                <c:pt idx="177">
                  <c:v>0.9845298595953129</c:v>
                </c:pt>
                <c:pt idx="178">
                  <c:v>0.9850395113561841</c:v>
                </c:pt>
                <c:pt idx="179">
                  <c:v>0.9855277930175416</c:v>
                </c:pt>
                <c:pt idx="180">
                  <c:v>0.9859957719962383</c:v>
                </c:pt>
                <c:pt idx="181">
                  <c:v>0.9864444549449546</c:v>
                </c:pt>
                <c:pt idx="182">
                  <c:v>0.9868747915619401</c:v>
                </c:pt>
                <c:pt idx="183">
                  <c:v>0.9872876781457609</c:v>
                </c:pt>
                <c:pt idx="184">
                  <c:v>0.9876839609126337</c:v>
                </c:pt>
                <c:pt idx="185">
                  <c:v>0.9880644390927544</c:v>
                </c:pt>
                <c:pt idx="186">
                  <c:v>0.9884298678209061</c:v>
                </c:pt>
                <c:pt idx="187">
                  <c:v>0.9887809608355858</c:v>
                </c:pt>
                <c:pt idx="188">
                  <c:v>0.9891183929999071</c:v>
                </c:pt>
                <c:pt idx="189">
                  <c:v>0.9894428026566123</c:v>
                </c:pt>
                <c:pt idx="190">
                  <c:v>0.9897547938286658</c:v>
                </c:pt>
                <c:pt idx="191">
                  <c:v>0.9900549382760979</c:v>
                </c:pt>
                <c:pt idx="192">
                  <c:v>0.990343777419014</c:v>
                </c:pt>
                <c:pt idx="193">
                  <c:v>0.990621824135988</c:v>
                </c:pt>
                <c:pt idx="194">
                  <c:v>0.9908895644464021</c:v>
                </c:pt>
                <c:pt idx="195">
                  <c:v>0.9911474590846928</c:v>
                </c:pt>
                <c:pt idx="196">
                  <c:v>0.9913959449738969</c:v>
                </c:pt>
                <c:pt idx="197">
                  <c:v>0.9916354366053651</c:v>
                </c:pt>
                <c:pt idx="198">
                  <c:v>0.9918663273310274</c:v>
                </c:pt>
                <c:pt idx="199">
                  <c:v>0.9920889905741382</c:v>
                </c:pt>
                <c:pt idx="200">
                  <c:v>0.992303780964011</c:v>
                </c:pt>
              </c:numCache>
            </c:numRef>
          </c:yVal>
          <c:smooth val="0"/>
        </c:ser>
        <c:axId val="2820030"/>
        <c:axId val="25380271"/>
      </c:scatterChart>
      <c:valAx>
        <c:axId val="8319860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69877"/>
        <c:crosses val="autoZero"/>
        <c:crossBetween val="midCat"/>
        <c:dispUnits/>
        <c:majorUnit val="1"/>
        <c:minorUnit val="1"/>
      </c:valAx>
      <c:valAx>
        <c:axId val="7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Prob.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19860"/>
        <c:crosses val="autoZero"/>
        <c:crossBetween val="midCat"/>
        <c:dispUnits/>
      </c:valAx>
      <c:valAx>
        <c:axId val="2820030"/>
        <c:scaling>
          <c:orientation val="minMax"/>
        </c:scaling>
        <c:axPos val="b"/>
        <c:delete val="1"/>
        <c:majorTickMark val="in"/>
        <c:minorTickMark val="none"/>
        <c:tickLblPos val="nextTo"/>
        <c:crossAx val="25380271"/>
        <c:crosses val="max"/>
        <c:crossBetween val="midCat"/>
        <c:dispUnits/>
      </c:valAx>
      <c:valAx>
        <c:axId val="25380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00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685800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238500" y="638175"/>
        <a:ext cx="53435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90" zoomScaleNormal="90" workbookViewId="0" topLeftCell="A1">
      <selection activeCell="A1" sqref="A1:M1"/>
    </sheetView>
  </sheetViews>
  <sheetFormatPr defaultColWidth="9.140625" defaultRowHeight="12.75"/>
  <cols>
    <col min="1" max="2" width="11.421875" style="0" customWidth="1"/>
    <col min="3" max="3" width="13.00390625" style="0" customWidth="1"/>
    <col min="4" max="4" width="11.421875" style="0" customWidth="1"/>
    <col min="5" max="5" width="1.28515625" style="0" customWidth="1"/>
    <col min="6" max="11" width="11.421875" style="0" customWidth="1"/>
    <col min="12" max="12" width="1.28515625" style="0" customWidth="1"/>
    <col min="13" max="16384" width="11.421875" style="0" customWidth="1"/>
  </cols>
  <sheetData>
    <row r="1" spans="1:13" ht="24" customHeight="1" thickBot="1">
      <c r="A1" s="38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26.25" customHeight="1" thickBot="1">
      <c r="A2" s="41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ht="13.5" customHeight="1" thickBot="1">
      <c r="A3" s="19" t="s">
        <v>0</v>
      </c>
      <c r="B3" s="21">
        <v>3</v>
      </c>
      <c r="C3" s="44" t="s">
        <v>22</v>
      </c>
      <c r="D3" s="45"/>
      <c r="E3" s="18"/>
      <c r="M3" s="18"/>
    </row>
    <row r="4" spans="1:13" ht="12.75">
      <c r="A4" s="6" t="s">
        <v>4</v>
      </c>
      <c r="B4" s="7">
        <f>IF(B3&gt;1,0,"Error")</f>
        <v>0</v>
      </c>
      <c r="C4" s="44"/>
      <c r="D4" s="45"/>
      <c r="E4" s="18"/>
      <c r="M4" s="18"/>
    </row>
    <row r="5" spans="1:13" ht="12.75">
      <c r="A5" s="4" t="s">
        <v>5</v>
      </c>
      <c r="B5" s="15">
        <f>IF(B3&gt;2,B3/(B3-2),"Error")</f>
        <v>3</v>
      </c>
      <c r="C5" s="46"/>
      <c r="D5" s="45"/>
      <c r="E5" s="18"/>
      <c r="M5" s="18"/>
    </row>
    <row r="6" spans="1:13" ht="13.5" thickBot="1">
      <c r="A6" s="4" t="s">
        <v>19</v>
      </c>
      <c r="B6" s="15">
        <f>IF(B3&gt;2,(B3/(B3-2))^(1/2),"Error")</f>
        <v>1.7320508075688772</v>
      </c>
      <c r="C6" s="47"/>
      <c r="D6" s="48"/>
      <c r="E6" s="18"/>
      <c r="M6" s="18"/>
    </row>
    <row r="7" spans="1:13" ht="12.75">
      <c r="A7" s="4" t="s">
        <v>14</v>
      </c>
      <c r="B7" s="8">
        <v>0</v>
      </c>
      <c r="E7" s="18"/>
      <c r="M7" s="18"/>
    </row>
    <row r="8" spans="1:13" ht="13.5" thickBot="1">
      <c r="A8" s="5" t="s">
        <v>6</v>
      </c>
      <c r="B8" s="9">
        <v>0</v>
      </c>
      <c r="E8" s="18"/>
      <c r="M8" s="18"/>
    </row>
    <row r="9" spans="1:13" ht="15" thickBot="1">
      <c r="A9" s="6" t="s">
        <v>11</v>
      </c>
      <c r="B9" s="15">
        <v>0</v>
      </c>
      <c r="C9" s="16" t="str">
        <f>IF(B9="Error","-------",IF(B9&gt;0,"Right Skewed",IF(B9&lt;0,"Left Skewed","Symmetric")))</f>
        <v>Symmetric</v>
      </c>
      <c r="E9" s="18"/>
      <c r="M9" s="18"/>
    </row>
    <row r="10" spans="1:13" ht="15" thickBot="1">
      <c r="A10" s="5" t="s">
        <v>12</v>
      </c>
      <c r="B10" s="17" t="str">
        <f>IF(B3&gt;4,6/(B3-4),"Error")</f>
        <v>Error</v>
      </c>
      <c r="C10" s="20" t="str">
        <f>IF(B10="Error","-------",IF(B10&gt;0,"Steep",IF(B10&lt;0,"Flat","Normal")))</f>
        <v>-------</v>
      </c>
      <c r="E10" s="18"/>
      <c r="M10" s="18"/>
    </row>
    <row r="11" spans="1:13" ht="13.5" thickBot="1">
      <c r="A11" s="49" t="s">
        <v>15</v>
      </c>
      <c r="B11" s="50"/>
      <c r="C11" s="49" t="s">
        <v>16</v>
      </c>
      <c r="D11" s="50"/>
      <c r="E11" s="18"/>
      <c r="M11" s="18"/>
    </row>
    <row r="12" spans="1:13" ht="15" thickBot="1">
      <c r="A12" s="10" t="s">
        <v>7</v>
      </c>
      <c r="B12" s="11" t="s">
        <v>8</v>
      </c>
      <c r="C12" s="10" t="s">
        <v>9</v>
      </c>
      <c r="D12" s="12" t="s">
        <v>10</v>
      </c>
      <c r="E12" s="18"/>
      <c r="M12" s="18"/>
    </row>
    <row r="13" spans="1:13" ht="12.75">
      <c r="A13" s="22">
        <v>0.1</v>
      </c>
      <c r="B13" s="13">
        <f>IF(A13&gt;(1/2),TINV(2*(1-A13),$B$3),-TINV(2*A13,$B$3))</f>
        <v>-1.6377452993765473</v>
      </c>
      <c r="C13" s="25">
        <v>-3</v>
      </c>
      <c r="D13" s="14">
        <f>IF(C13&lt;0,TDIST(-C13,$B$3,1),1-TDIST(C13,$B$3,1))</f>
        <v>0.028834442794201224</v>
      </c>
      <c r="E13" s="18"/>
      <c r="M13" s="18"/>
    </row>
    <row r="14" spans="1:13" ht="12.75">
      <c r="A14" s="23">
        <v>0.25</v>
      </c>
      <c r="B14" s="28">
        <f>IF(A14&gt;(1/2),TINV(2*(1-A14),$B$3),-TINV(2*A14,$B$3))</f>
        <v>-0.764891865401296</v>
      </c>
      <c r="C14" s="26">
        <v>-1</v>
      </c>
      <c r="D14" s="14">
        <f>IF(C14&lt;0,TDIST(-C14,$B$3,1),1-TDIST(C14,$B$3,1))</f>
        <v>0.19550110923490138</v>
      </c>
      <c r="E14" s="18"/>
      <c r="M14" s="18"/>
    </row>
    <row r="15" spans="1:13" ht="12.75">
      <c r="A15" s="23">
        <v>0.5</v>
      </c>
      <c r="B15" s="28">
        <f>IF(A15&gt;(1/2),TINV(2*(1-A15),$B$3),-TINV(2*A15,$B$3))</f>
        <v>-2.842170943040401E-07</v>
      </c>
      <c r="C15" s="26">
        <v>0</v>
      </c>
      <c r="D15" s="14">
        <f>IF(C15&lt;0,TDIST(-C15,$B$3,1),1-TDIST(C15,$B$3,1))</f>
        <v>0.5</v>
      </c>
      <c r="E15" s="18"/>
      <c r="M15" s="18"/>
    </row>
    <row r="16" spans="1:13" ht="12.75">
      <c r="A16" s="23">
        <v>0.75</v>
      </c>
      <c r="B16" s="28">
        <f>IF(A16&gt;(1/2),TINV(2*(1-A16),$B$3),-TINV(2*A16,$B$3))</f>
        <v>0.764891865401296</v>
      </c>
      <c r="C16" s="26">
        <v>1</v>
      </c>
      <c r="D16" s="14">
        <f>IF(C16&lt;0,TDIST(-C16,$B$3,1),1-TDIST(C16,$B$3,1))</f>
        <v>0.8044988907650986</v>
      </c>
      <c r="E16" s="18"/>
      <c r="M16" s="18"/>
    </row>
    <row r="17" spans="1:13" ht="13.5" thickBot="1">
      <c r="A17" s="24">
        <v>0.9</v>
      </c>
      <c r="B17" s="29">
        <f>IF(A17&gt;(1/2),TINV(2*(1-A17),$B$3),-TINV(2*A17,$B$3))</f>
        <v>1.6377452993765473</v>
      </c>
      <c r="C17" s="27">
        <v>2</v>
      </c>
      <c r="D17" s="14">
        <f>IF(C17&lt;0,TDIST(-C17,$B$3,1),1-TDIST(C17,$B$3,1))</f>
        <v>0.9303370158731107</v>
      </c>
      <c r="E17" s="18"/>
      <c r="M17" s="18"/>
    </row>
    <row r="18" spans="1:13" ht="13.5" thickBot="1">
      <c r="A18" s="30" t="s">
        <v>17</v>
      </c>
      <c r="B18" s="31"/>
      <c r="C18" s="32"/>
      <c r="D18" s="33"/>
      <c r="E18" s="18"/>
      <c r="M18" s="18"/>
    </row>
    <row r="19" spans="1:13" ht="5.25" customHeight="1" thickBot="1">
      <c r="A19" s="18"/>
      <c r="B19" s="18"/>
      <c r="C19" s="18"/>
      <c r="D19" s="18"/>
      <c r="E19" s="18"/>
      <c r="M19" s="18"/>
    </row>
    <row r="20" spans="1:13" ht="12.75">
      <c r="A20" s="34" t="s">
        <v>23</v>
      </c>
      <c r="B20" s="34"/>
      <c r="C20" s="34"/>
      <c r="D20" s="34"/>
      <c r="E20" s="18"/>
      <c r="M20" s="18"/>
    </row>
    <row r="21" spans="1:13" ht="12.75">
      <c r="A21" s="35"/>
      <c r="B21" s="35"/>
      <c r="C21" s="35"/>
      <c r="D21" s="35"/>
      <c r="E21" s="18"/>
      <c r="M21" s="18"/>
    </row>
    <row r="22" spans="1:13" ht="12.75">
      <c r="A22" s="35"/>
      <c r="B22" s="35"/>
      <c r="C22" s="35"/>
      <c r="D22" s="35"/>
      <c r="E22" s="18"/>
      <c r="M22" s="18"/>
    </row>
    <row r="23" spans="1:13" ht="12.75">
      <c r="A23" s="35"/>
      <c r="B23" s="35"/>
      <c r="C23" s="35"/>
      <c r="D23" s="35"/>
      <c r="E23" s="18"/>
      <c r="M23" s="18"/>
    </row>
    <row r="24" spans="1:13" ht="12.75">
      <c r="A24" s="35"/>
      <c r="B24" s="35"/>
      <c r="C24" s="35"/>
      <c r="D24" s="35"/>
      <c r="E24" s="18"/>
      <c r="M24" s="18"/>
    </row>
    <row r="25" spans="1:13" ht="12.75">
      <c r="A25" s="35"/>
      <c r="B25" s="35"/>
      <c r="C25" s="35"/>
      <c r="D25" s="35"/>
      <c r="E25" s="18"/>
      <c r="M25" s="18"/>
    </row>
    <row r="26" spans="1:13" ht="12.75">
      <c r="A26" s="35"/>
      <c r="B26" s="35"/>
      <c r="C26" s="35"/>
      <c r="D26" s="35"/>
      <c r="E26" s="18"/>
      <c r="M26" s="18"/>
    </row>
    <row r="27" spans="1:13" ht="12.75">
      <c r="A27" s="35"/>
      <c r="B27" s="35"/>
      <c r="C27" s="35"/>
      <c r="D27" s="35"/>
      <c r="E27" s="18"/>
      <c r="M27" s="18"/>
    </row>
    <row r="28" spans="1:13" ht="12.75">
      <c r="A28" s="35"/>
      <c r="B28" s="35"/>
      <c r="C28" s="35"/>
      <c r="D28" s="35"/>
      <c r="E28" s="18"/>
      <c r="M28" s="18"/>
    </row>
    <row r="29" spans="1:13" ht="6.75" customHeight="1" thickBot="1">
      <c r="A29" s="35"/>
      <c r="B29" s="35"/>
      <c r="C29" s="35"/>
      <c r="D29" s="35"/>
      <c r="E29" s="18"/>
      <c r="F29" s="18"/>
      <c r="G29" s="18"/>
      <c r="H29" s="18"/>
      <c r="I29" s="18"/>
      <c r="J29" s="18"/>
      <c r="K29" s="18"/>
      <c r="L29" s="18"/>
      <c r="M29" s="18"/>
    </row>
    <row r="30" spans="1:12" ht="13.5" thickBot="1">
      <c r="A30" s="35"/>
      <c r="B30" s="35"/>
      <c r="C30" s="35"/>
      <c r="D30" s="35"/>
      <c r="E30" s="18"/>
      <c r="F30" s="36" t="s">
        <v>18</v>
      </c>
      <c r="G30" s="36"/>
      <c r="H30" s="36"/>
      <c r="I30" s="36"/>
      <c r="J30" s="37"/>
      <c r="K30" s="3">
        <f>2*Hoja2!$E$1</f>
        <v>0.015392438071977864</v>
      </c>
      <c r="L30" s="18"/>
    </row>
    <row r="31" spans="1:12" ht="6" customHeight="1">
      <c r="A31" s="35"/>
      <c r="B31" s="35"/>
      <c r="C31" s="35"/>
      <c r="D31" s="35"/>
      <c r="E31" s="18"/>
      <c r="F31" s="18"/>
      <c r="G31" s="18"/>
      <c r="H31" s="18"/>
      <c r="I31" s="18"/>
      <c r="J31" s="18"/>
      <c r="K31" s="18"/>
      <c r="L31" s="18"/>
    </row>
    <row r="32" spans="1:5" ht="12.75">
      <c r="A32" s="35"/>
      <c r="B32" s="35"/>
      <c r="C32" s="35"/>
      <c r="D32" s="35"/>
      <c r="E32" s="18"/>
    </row>
    <row r="33" spans="1:5" ht="12.75">
      <c r="A33" s="35"/>
      <c r="B33" s="35"/>
      <c r="C33" s="35"/>
      <c r="D33" s="35"/>
      <c r="E33" s="18"/>
    </row>
    <row r="34" spans="1:5" ht="12.75">
      <c r="A34" s="35"/>
      <c r="B34" s="35"/>
      <c r="C34" s="35"/>
      <c r="D34" s="35"/>
      <c r="E34" s="18"/>
    </row>
    <row r="35" spans="1:5" ht="15.75" customHeight="1">
      <c r="A35" s="35"/>
      <c r="B35" s="35"/>
      <c r="C35" s="35"/>
      <c r="D35" s="35"/>
      <c r="E35" s="18"/>
    </row>
    <row r="36" spans="1:5" ht="12.75">
      <c r="A36" s="35"/>
      <c r="B36" s="35"/>
      <c r="C36" s="35"/>
      <c r="D36" s="35"/>
      <c r="E36" s="18"/>
    </row>
    <row r="37" spans="1:5" ht="12.75">
      <c r="A37" s="35"/>
      <c r="B37" s="35"/>
      <c r="C37" s="35"/>
      <c r="D37" s="35"/>
      <c r="E37" s="18"/>
    </row>
    <row r="38" spans="1:5" ht="12.75">
      <c r="A38" s="35"/>
      <c r="B38" s="35"/>
      <c r="C38" s="35"/>
      <c r="D38" s="35"/>
      <c r="E38" s="18"/>
    </row>
    <row r="39" spans="1:5" ht="12.75">
      <c r="A39" s="35"/>
      <c r="B39" s="35"/>
      <c r="C39" s="35"/>
      <c r="D39" s="35"/>
      <c r="E39" s="18"/>
    </row>
    <row r="40" spans="1:5" ht="12.75">
      <c r="A40" s="35"/>
      <c r="B40" s="35"/>
      <c r="C40" s="35"/>
      <c r="D40" s="35"/>
      <c r="E40" s="18"/>
    </row>
    <row r="41" spans="1:5" ht="4.5" customHeight="1">
      <c r="A41" s="18"/>
      <c r="B41" s="18"/>
      <c r="C41" s="18"/>
      <c r="D41" s="18"/>
      <c r="E41" s="18"/>
    </row>
  </sheetData>
  <mergeCells count="8">
    <mergeCell ref="A18:D18"/>
    <mergeCell ref="A20:D40"/>
    <mergeCell ref="F30:J30"/>
    <mergeCell ref="A1:M1"/>
    <mergeCell ref="A2:M2"/>
    <mergeCell ref="C3:D6"/>
    <mergeCell ref="A11:B11"/>
    <mergeCell ref="C11:D11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1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1" max="5" width="11.421875" style="0" customWidth="1"/>
    <col min="6" max="6" width="12.421875" style="0" bestFit="1" customWidth="1"/>
    <col min="7" max="16384" width="11.421875" style="0" customWidth="1"/>
  </cols>
  <sheetData>
    <row r="1" spans="1:6" ht="12.75">
      <c r="A1" s="1" t="s">
        <v>1</v>
      </c>
      <c r="B1" s="1">
        <f>GAMMALN((Hoja1!$B$3+1)/2)</f>
        <v>-8.576783727676229E-11</v>
      </c>
      <c r="C1">
        <v>-5</v>
      </c>
      <c r="D1">
        <f>+$B$4*(1+(C1^2)/Hoja1!$B$3)^(-(Hoja1!$B$3+1)/2)</f>
        <v>0.004219353791405159</v>
      </c>
      <c r="E1">
        <f>TDIST(-C1,Hoja1!$B$3,1)</f>
        <v>0.007696219035988932</v>
      </c>
      <c r="F1">
        <f>EXP(-(C1^2)/2)/(2*PI())^(1/2)</f>
        <v>1.4867195147342979E-06</v>
      </c>
    </row>
    <row r="2" spans="1:6" ht="12.75">
      <c r="A2" s="1" t="s">
        <v>2</v>
      </c>
      <c r="B2">
        <f>GAMMALN(Hoja1!$B$3/2)</f>
        <v>-0.12078223770012197</v>
      </c>
      <c r="C2">
        <f>+C1+5/100</f>
        <v>-4.95</v>
      </c>
      <c r="D2">
        <f>+$B$4*(1+(C2^2)/Hoja1!$B$3)^(-(Hoja1!$B$3+1)/2)</f>
        <v>0.004373384469108747</v>
      </c>
      <c r="E2">
        <f>TDIST(-C2,Hoja1!$B$3,1)</f>
        <v>0.007911009425861723</v>
      </c>
      <c r="F2">
        <f>EXP(-(C2^2)/2)/(2*PI())^(1/2)</f>
        <v>1.906600903122811E-06</v>
      </c>
    </row>
    <row r="3" spans="1:6" ht="12.75">
      <c r="A3" s="2" t="s">
        <v>3</v>
      </c>
      <c r="B3">
        <f>(1/2)*LN(Hoja1!$B$3*PI())</f>
        <v>1.121671087258755</v>
      </c>
      <c r="C3">
        <f aca="true" t="shared" si="0" ref="C3:C66">+C2+5/100</f>
        <v>-4.9</v>
      </c>
      <c r="D3">
        <f>+$B$4*(1+(C3^2)/Hoja1!$B$3)^(-(Hoja1!$B$3+1)/2)</f>
        <v>0.004534326999244652</v>
      </c>
      <c r="E3">
        <f>TDIST(-C3,Hoja1!$B$3,1)</f>
        <v>0.008133672668972513</v>
      </c>
      <c r="F3">
        <f aca="true" t="shared" si="1" ref="F3:F66">EXP(-(C3^2)/2)/(2*PI())^(1/2)</f>
        <v>2.438960745893352E-06</v>
      </c>
    </row>
    <row r="4" spans="1:6" ht="12.75">
      <c r="A4" s="1" t="s">
        <v>21</v>
      </c>
      <c r="B4">
        <f>EXP(B1-B2-B3)</f>
        <v>0.3675525969401828</v>
      </c>
      <c r="C4">
        <f t="shared" si="0"/>
        <v>-4.8500000000000005</v>
      </c>
      <c r="D4">
        <f>+$B$4*(1+(C4^2)/Hoja1!$B$3)^(-(Hoja1!$B$3+1)/2)</f>
        <v>0.004702546394051442</v>
      </c>
      <c r="E4">
        <f>TDIST(-C4,Hoja1!$B$3,1)</f>
        <v>0.008364563394634813</v>
      </c>
      <c r="F4">
        <f t="shared" si="1"/>
        <v>3.112175579148934E-06</v>
      </c>
    </row>
    <row r="5" spans="3:6" ht="12.75">
      <c r="C5">
        <f t="shared" si="0"/>
        <v>-4.800000000000001</v>
      </c>
      <c r="D5">
        <f>+$B$4*(1+(C5^2)/Hoja1!$B$3)^(-(Hoja1!$B$3+1)/2)</f>
        <v>0.0048784296351082855</v>
      </c>
      <c r="E5">
        <f>TDIST(-C5,Hoja1!$B$3,1)</f>
        <v>0.00860405502610301</v>
      </c>
      <c r="F5">
        <f t="shared" si="1"/>
        <v>3.961299091032062E-06</v>
      </c>
    </row>
    <row r="6" spans="3:6" ht="12.75">
      <c r="C6">
        <f t="shared" si="0"/>
        <v>-4.750000000000001</v>
      </c>
      <c r="D6">
        <f>+$B$4*(1+(C6^2)/Hoja1!$B$3)^(-(Hoja1!$B$3+1)/2)</f>
        <v>0.0050623871410989925</v>
      </c>
      <c r="E6">
        <f>TDIST(-C6,Hoja1!$B$3,1)</f>
        <v>0.008852540915307081</v>
      </c>
      <c r="F6">
        <f t="shared" si="1"/>
        <v>5.0295072885924284E-06</v>
      </c>
    </row>
    <row r="7" spans="3:6" ht="12.75">
      <c r="C7">
        <f t="shared" si="0"/>
        <v>-4.700000000000001</v>
      </c>
      <c r="D7">
        <f>+$B$4*(1+(C7^2)/Hoja1!$B$3)^(-(Hoja1!$B$3+1)/2)</f>
        <v>0.005254854341765646</v>
      </c>
      <c r="E7">
        <f>TDIST(-C7,Hoja1!$B$3,1)</f>
        <v>0.009110435553597826</v>
      </c>
      <c r="F7">
        <f t="shared" si="1"/>
        <v>6.369825178867069E-06</v>
      </c>
    </row>
    <row r="8" spans="3:6" ht="12.75">
      <c r="C8">
        <f t="shared" si="0"/>
        <v>-4.650000000000001</v>
      </c>
      <c r="D8">
        <f>+$B$4*(1+(C8^2)/Hoja1!$B$3)^(-(Hoja1!$B$3+1)/2)</f>
        <v>0.005456293366145817</v>
      </c>
      <c r="E8">
        <f>TDIST(-C8,Hoja1!$B$3,1)</f>
        <v>0.009378175864011866</v>
      </c>
      <c r="F8">
        <f t="shared" si="1"/>
        <v>8.047182456492251E-06</v>
      </c>
    </row>
    <row r="9" spans="3:6" ht="12.75">
      <c r="C9">
        <f t="shared" si="0"/>
        <v>-4.600000000000001</v>
      </c>
      <c r="D9">
        <f>+$B$4*(1+(C9^2)/Hoja1!$B$3)^(-(Hoja1!$B$3+1)/2)</f>
        <v>0.005667194853812676</v>
      </c>
      <c r="E9">
        <f>TDIST(-C9,Hoja1!$B$3,1)</f>
        <v>0.009656222580985875</v>
      </c>
      <c r="F9">
        <f t="shared" si="1"/>
        <v>1.014085206548667E-05</v>
      </c>
    </row>
    <row r="10" spans="3:6" ht="12.75">
      <c r="C10">
        <f t="shared" si="0"/>
        <v>-4.550000000000002</v>
      </c>
      <c r="D10">
        <f>+$B$4*(1+(C10^2)/Hoja1!$B$3)^(-(Hoja1!$B$3+1)/2)</f>
        <v>0.005888079898508373</v>
      </c>
      <c r="E10">
        <f>TDIST(-C10,Hoja1!$B$3,1)</f>
        <v>0.009945061723902032</v>
      </c>
      <c r="F10">
        <f t="shared" si="1"/>
        <v>1.2747332381833352E-05</v>
      </c>
    </row>
    <row r="11" spans="3:6" ht="12.75">
      <c r="C11">
        <f t="shared" si="0"/>
        <v>-4.500000000000002</v>
      </c>
      <c r="D11">
        <f>+$B$4*(1+(C11^2)/Hoja1!$B$3)^(-(Hoja1!$B$3+1)/2)</f>
        <v>0.006119502134279831</v>
      </c>
      <c r="E11">
        <f>TDIST(-C11,Hoja1!$B$3,1)</f>
        <v>0.010245206171334051</v>
      </c>
      <c r="F11">
        <f t="shared" si="1"/>
        <v>1.5983741106905363E-05</v>
      </c>
    </row>
    <row r="12" spans="3:6" ht="12.75">
      <c r="C12">
        <f t="shared" si="0"/>
        <v>-4.450000000000002</v>
      </c>
      <c r="D12">
        <f>+$B$4*(1+(C12^2)/Hoja1!$B$3)^(-(Hoja1!$B$3+1)/2)</f>
        <v>0.006362049974995535</v>
      </c>
      <c r="E12">
        <f>TDIST(-C12,Hoja1!$B$3,1)</f>
        <v>0.010557197343387566</v>
      </c>
      <c r="F12">
        <f t="shared" si="1"/>
        <v>1.999179670692265E-05</v>
      </c>
    </row>
    <row r="13" spans="3:6" ht="12.75">
      <c r="C13">
        <f t="shared" si="0"/>
        <v>-4.400000000000002</v>
      </c>
      <c r="D13">
        <f>+$B$4*(1+(C13^2)/Hoja1!$B$3)^(-(Hoja1!$B$3+1)/2)</f>
        <v>0.00661634901894363</v>
      </c>
      <c r="E13">
        <f>TDIST(-C13,Hoja1!$B$3,1)</f>
        <v>0.010881607000092748</v>
      </c>
      <c r="F13">
        <f t="shared" si="1"/>
        <v>2.4942471290053356E-05</v>
      </c>
    </row>
    <row r="14" spans="3:6" ht="12.75">
      <c r="C14">
        <f t="shared" si="0"/>
        <v>-4.350000000000002</v>
      </c>
      <c r="D14">
        <f>+$B$4*(1+(C14^2)/Hoja1!$B$3)^(-(Hoja1!$B$3+1)/2)</f>
        <v>0.006883064631088241</v>
      </c>
      <c r="E14">
        <f>TDIST(-C14,Hoja1!$B$3,1)</f>
        <v>0.011219039164414068</v>
      </c>
      <c r="F14">
        <f t="shared" si="1"/>
        <v>3.104140705784989E-05</v>
      </c>
    </row>
    <row r="15" spans="3:6" ht="12.75">
      <c r="C15">
        <f t="shared" si="0"/>
        <v>-4.3000000000000025</v>
      </c>
      <c r="D15">
        <f>+$B$4*(1+(C15^2)/Hoja1!$B$3)^(-(Hoja1!$B$3+1)/2)</f>
        <v>0.0071629047164937995</v>
      </c>
      <c r="E15">
        <f>TDIST(-C15,Hoja1!$B$3,1)</f>
        <v>0.011570132179093721</v>
      </c>
      <c r="F15">
        <f t="shared" si="1"/>
        <v>3.853519674208672E-05</v>
      </c>
    </row>
    <row r="16" spans="3:6" ht="12.75">
      <c r="C16">
        <f t="shared" si="0"/>
        <v>-4.250000000000003</v>
      </c>
      <c r="D16">
        <f>+$B$4*(1+(C16^2)/Hoja1!$B$3)^(-(Hoja1!$B$3+1)/2)</f>
        <v>0.007456622699417794</v>
      </c>
      <c r="E16">
        <f>TDIST(-C16,Hoja1!$B$3,1)</f>
        <v>0.011935560907245417</v>
      </c>
      <c r="F16">
        <f t="shared" si="1"/>
        <v>4.7718636541204444E-05</v>
      </c>
    </row>
    <row r="17" spans="3:6" ht="12.75">
      <c r="C17">
        <f t="shared" si="0"/>
        <v>-4.200000000000003</v>
      </c>
      <c r="D17">
        <f>+$B$4*(1+(C17^2)/Hoja1!$B$3)^(-(Hoja1!$B$3+1)/2)</f>
        <v>0.007765020723621337</v>
      </c>
      <c r="E17">
        <f>TDIST(-C17,Hoja1!$B$3,1)</f>
        <v>0.01231603908736622</v>
      </c>
      <c r="F17">
        <f t="shared" si="1"/>
        <v>5.8943067756539116E-05</v>
      </c>
    </row>
    <row r="18" spans="3:6" ht="12.75">
      <c r="C18">
        <f t="shared" si="0"/>
        <v>-4.150000000000003</v>
      </c>
      <c r="D18">
        <f>+$B$4*(1+(C18^2)/Hoja1!$B$3)^(-(Hoja1!$B$3+1)/2)</f>
        <v>0.008088953090554407</v>
      </c>
      <c r="E18">
        <f>TDIST(-C18,Hoja1!$B$3,1)</f>
        <v>0.012712321854238982</v>
      </c>
      <c r="F18">
        <f t="shared" si="1"/>
        <v>7.262593030225156E-05</v>
      </c>
    </row>
    <row r="19" spans="3:6" ht="12.75">
      <c r="C19">
        <f t="shared" si="0"/>
        <v>-4.100000000000003</v>
      </c>
      <c r="D19">
        <f>+$B$4*(1+(C19^2)/Hoja1!$B$3)^(-(Hoja1!$B$3+1)/2)</f>
        <v>0.008429329953237318</v>
      </c>
      <c r="E19">
        <f>TDIST(-C19,Hoja1!$B$3,1)</f>
        <v>0.013125208438059656</v>
      </c>
      <c r="F19">
        <f t="shared" si="1"/>
        <v>8.926165717713167E-05</v>
      </c>
    </row>
    <row r="20" spans="3:6" ht="12.75">
      <c r="C20">
        <f t="shared" si="0"/>
        <v>-4.050000000000003</v>
      </c>
      <c r="D20">
        <f>+$B$4*(1+(C20^2)/Hoja1!$B$3)^(-(Hoja1!$B$3+1)/2)</f>
        <v>0.008787121284880153</v>
      </c>
      <c r="E20">
        <f>TDIST(-C20,Hoja1!$B$3,1)</f>
        <v>0.013555545055045226</v>
      </c>
      <c r="F20">
        <f t="shared" si="1"/>
        <v>0.000109434043439799</v>
      </c>
    </row>
    <row r="21" spans="3:6" ht="12.75">
      <c r="C21">
        <f t="shared" si="0"/>
        <v>-4.0000000000000036</v>
      </c>
      <c r="D21">
        <f>+$B$4*(1+(C21^2)/Hoja1!$B$3)^(-(Hoja1!$B$3+1)/2)</f>
        <v>0.009163361142553008</v>
      </c>
      <c r="E21">
        <f>TDIST(-C21,Hoja1!$B$3,1)</f>
        <v>0.014004228003761455</v>
      </c>
      <c r="F21">
        <f t="shared" si="1"/>
        <v>0.00013383022576488347</v>
      </c>
    </row>
    <row r="22" spans="3:6" ht="12.75">
      <c r="C22">
        <f t="shared" si="0"/>
        <v>-3.9500000000000037</v>
      </c>
      <c r="D22">
        <f>+$B$4*(1+(C22^2)/Hoja1!$B$3)^(-(Hoja1!$B$3+1)/2)</f>
        <v>0.009559152247537032</v>
      </c>
      <c r="E22">
        <f>TDIST(-C22,Hoja1!$B$3,1)</f>
        <v>0.014472206982458276</v>
      </c>
      <c r="F22">
        <f t="shared" si="1"/>
        <v>0.00016325640876623968</v>
      </c>
    </row>
    <row r="23" spans="3:6" ht="12.75">
      <c r="C23">
        <f t="shared" si="0"/>
        <v>-3.900000000000004</v>
      </c>
      <c r="D23">
        <f>+$B$4*(1+(C23^2)/Hoja1!$B$3)^(-(Hoja1!$B$3+1)/2)</f>
        <v>0.009975670905340538</v>
      </c>
      <c r="E23">
        <f>TDIST(-C23,Hoja1!$B$3,1)</f>
        <v>0.014960488643815715</v>
      </c>
      <c r="F23">
        <f t="shared" si="1"/>
        <v>0.00019865547139276957</v>
      </c>
    </row>
    <row r="24" spans="3:6" ht="12.75">
      <c r="C24">
        <f t="shared" si="0"/>
        <v>-3.850000000000004</v>
      </c>
      <c r="D24">
        <f>+$B$4*(1+(C24^2)/Hoja1!$B$3)^(-(Hoja1!$B$3+1)/2)</f>
        <v>0.010414172289745064</v>
      </c>
      <c r="E24">
        <f>TDIST(-C24,Hoja1!$B$3,1)</f>
        <v>0.015470140404686908</v>
      </c>
      <c r="F24">
        <f t="shared" si="1"/>
        <v>0.0002411265802259896</v>
      </c>
    </row>
    <row r="25" spans="3:6" ht="12.75">
      <c r="C25">
        <f t="shared" si="0"/>
        <v>-3.8000000000000043</v>
      </c>
      <c r="D25">
        <f>+$B$4*(1+(C25^2)/Hoja1!$B$3)^(-(Hoja1!$B$3+1)/2)</f>
        <v>0.010875996116638541</v>
      </c>
      <c r="E25">
        <f>TDIST(-C25,Hoja1!$B$3,1)</f>
        <v>0.016002294529677854</v>
      </c>
      <c r="F25">
        <f t="shared" si="1"/>
        <v>0.00029194692579145534</v>
      </c>
    </row>
    <row r="26" spans="3:6" ht="12.75">
      <c r="C26">
        <f t="shared" si="0"/>
        <v>-3.7500000000000044</v>
      </c>
      <c r="D26">
        <f>+$B$4*(1+(C26^2)/Hoja1!$B$3)^(-(Hoja1!$B$3+1)/2)</f>
        <v>0.011362572734776769</v>
      </c>
      <c r="E26">
        <f>TDIST(-C26,Hoja1!$B$3,1)</f>
        <v>0.016558152508726002</v>
      </c>
      <c r="F26">
        <f t="shared" si="1"/>
        <v>0.0003525956823674395</v>
      </c>
    </row>
    <row r="27" spans="3:6" ht="12.75">
      <c r="C27">
        <f t="shared" si="0"/>
        <v>-3.7000000000000046</v>
      </c>
      <c r="D27">
        <f>+$B$4*(1+(C27^2)/Hoja1!$B$3)^(-(Hoja1!$B$3+1)/2)</f>
        <v>0.01187542966196623</v>
      </c>
      <c r="E27">
        <f>TDIST(-C27,Hoja1!$B$3,1)</f>
        <v>0.01713898975023109</v>
      </c>
      <c r="F27">
        <f t="shared" si="1"/>
        <v>0.0004247802705507443</v>
      </c>
    </row>
    <row r="28" spans="3:6" ht="12.75">
      <c r="C28">
        <f t="shared" si="0"/>
        <v>-3.650000000000005</v>
      </c>
      <c r="D28">
        <f>+$B$4*(1+(C28^2)/Hoja1!$B$3)^(-(Hoja1!$B$3+1)/2)</f>
        <v>0.012416198596449228</v>
      </c>
      <c r="E28">
        <f>TDIST(-C28,Hoja1!$B$3,1)</f>
        <v>0.017746160612748214</v>
      </c>
      <c r="F28">
        <f t="shared" si="1"/>
        <v>0.0005104649743441765</v>
      </c>
    </row>
    <row r="29" spans="3:6" ht="12.75">
      <c r="C29">
        <f t="shared" si="0"/>
        <v>-3.600000000000005</v>
      </c>
      <c r="D29">
        <f>+$B$4*(1+(C29^2)/Hoja1!$B$3)^(-(Hoja1!$B$3+1)/2)</f>
        <v>0.012986622934457188</v>
      </c>
      <c r="E29">
        <f>TDIST(-C29,Hoja1!$B$3,1)</f>
        <v>0.01838110379977317</v>
      </c>
      <c r="F29">
        <f t="shared" si="1"/>
        <v>0.0006119019301137612</v>
      </c>
    </row>
    <row r="30" spans="3:6" ht="12.75">
      <c r="C30">
        <f t="shared" si="0"/>
        <v>-3.550000000000005</v>
      </c>
      <c r="D30">
        <f>+$B$4*(1+(C30^2)/Hoja1!$B$3)^(-(Hoja1!$B$3+1)/2)</f>
        <v>0.01358856582593142</v>
      </c>
      <c r="E30">
        <f>TDIST(-C30,Hoja1!$B$3,1)</f>
        <v>0.01904534814372416</v>
      </c>
      <c r="F30">
        <f t="shared" si="1"/>
        <v>0.0007316644628302972</v>
      </c>
    </row>
    <row r="31" spans="3:6" ht="12.75">
      <c r="C31">
        <f t="shared" si="0"/>
        <v>-3.5000000000000053</v>
      </c>
      <c r="D31">
        <f>+$B$4*(1+(C31^2)/Hoja1!$B$3)^(-(Hoja1!$B$3+1)/2)</f>
        <v>0.014224018801232483</v>
      </c>
      <c r="E31">
        <f>TDIST(-C31,Hoja1!$B$3,1)</f>
        <v>0.01974051880684596</v>
      </c>
      <c r="F31">
        <f t="shared" si="1"/>
        <v>0.0008726826950457439</v>
      </c>
    </row>
    <row r="32" spans="3:6" ht="12.75">
      <c r="C32">
        <f t="shared" si="0"/>
        <v>-3.4500000000000055</v>
      </c>
      <c r="D32">
        <f>+$B$4*(1+(C32^2)/Hoja1!$B$3)^(-(Hoja1!$B$3+1)/2)</f>
        <v>0.014895111002195946</v>
      </c>
      <c r="E32">
        <f>TDIST(-C32,Hoja1!$B$3,1)</f>
        <v>0.020468343928418384</v>
      </c>
      <c r="F32">
        <f t="shared" si="1"/>
        <v>0.001038281295661392</v>
      </c>
    </row>
    <row r="33" spans="3:6" ht="12.75">
      <c r="C33">
        <f t="shared" si="0"/>
        <v>-3.4000000000000057</v>
      </c>
      <c r="D33">
        <f>+$B$4*(1+(C33^2)/Hoja1!$B$3)^(-(Hoja1!$B$3+1)/2)</f>
        <v>0.015604119051054502</v>
      </c>
      <c r="E33">
        <f>TDIST(-C33,Hoja1!$B$3,1)</f>
        <v>0.021230661749324392</v>
      </c>
      <c r="F33">
        <f t="shared" si="1"/>
        <v>0.0012322191684729959</v>
      </c>
    </row>
    <row r="34" spans="3:6" ht="12.75">
      <c r="C34">
        <f t="shared" si="0"/>
        <v>-3.350000000000006</v>
      </c>
      <c r="D34">
        <f>+$B$4*(1+(C34^2)/Hoja1!$B$3)^(-(Hoja1!$B$3+1)/2)</f>
        <v>0.016353477590425086</v>
      </c>
      <c r="E34">
        <f>TDIST(-C34,Hoja1!$B$3,1)</f>
        <v>0.02202942824670359</v>
      </c>
      <c r="F34">
        <f t="shared" si="1"/>
        <v>0.0014587308046667175</v>
      </c>
    </row>
    <row r="35" spans="3:6" ht="12.75">
      <c r="C35">
        <f t="shared" si="0"/>
        <v>-3.300000000000006</v>
      </c>
      <c r="D35">
        <f>+$B$4*(1+(C35^2)/Hoja1!$B$3)^(-(Hoja1!$B$3+1)/2)</f>
        <v>0.01714579052662375</v>
      </c>
      <c r="E35">
        <f>TDIST(-C35,Hoja1!$B$3,1)</f>
        <v>0.022866725313056238</v>
      </c>
      <c r="F35">
        <f t="shared" si="1"/>
        <v>0.0017225689390536463</v>
      </c>
    </row>
    <row r="36" spans="3:6" ht="12.75">
      <c r="C36">
        <f t="shared" si="0"/>
        <v>-3.250000000000006</v>
      </c>
      <c r="D36">
        <f>+$B$4*(1+(C36^2)/Hoja1!$B$3)^(-(Hoja1!$B$3+1)/2)</f>
        <v>0.017983843006863093</v>
      </c>
      <c r="E36">
        <f>TDIST(-C36,Hoja1!$B$3,1)</f>
        <v>0.02374476951573652</v>
      </c>
      <c r="F36">
        <f t="shared" si="1"/>
        <v>0.0020290480572997265</v>
      </c>
    </row>
    <row r="37" spans="3:6" ht="12.75">
      <c r="C37">
        <f t="shared" si="0"/>
        <v>-3.2000000000000064</v>
      </c>
      <c r="D37">
        <f>+$B$4*(1+(C37^2)/Hoja1!$B$3)^(-(Hoja1!$B$3+1)/2)</f>
        <v>0.01887061415821794</v>
      </c>
      <c r="E37">
        <f>TDIST(-C37,Hoja1!$B$3,1)</f>
        <v>0.024665921474239707</v>
      </c>
      <c r="F37">
        <f t="shared" si="1"/>
        <v>0.0023840882014647936</v>
      </c>
    </row>
    <row r="38" spans="3:6" ht="12.75">
      <c r="C38">
        <f t="shared" si="0"/>
        <v>-3.1500000000000066</v>
      </c>
      <c r="D38">
        <f>+$B$4*(1+(C38^2)/Hoja1!$B$3)^(-(Hoja1!$B$3+1)/2)</f>
        <v>0.01980929061238964</v>
      </c>
      <c r="E38">
        <f>TDIST(-C38,Hoja1!$B$3,1)</f>
        <v>0.025632695893990667</v>
      </c>
      <c r="F38">
        <f t="shared" si="1"/>
        <v>0.0027942584148793878</v>
      </c>
    </row>
    <row r="39" spans="3:6" ht="12.75">
      <c r="C39">
        <f t="shared" si="0"/>
        <v>-3.1000000000000068</v>
      </c>
      <c r="D39">
        <f>+$B$4*(1+(C39^2)/Hoja1!$B$3)^(-(Hoja1!$B$3+1)/2)</f>
        <v>0.020803280834990688</v>
      </c>
      <c r="E39">
        <f>TDIST(-C39,Hoja1!$B$3,1)</f>
        <v>0.026647772296416575</v>
      </c>
      <c r="F39">
        <f t="shared" si="1"/>
        <v>0.0032668190561998523</v>
      </c>
    </row>
    <row r="40" spans="3:6" ht="12.75">
      <c r="C40">
        <f t="shared" si="0"/>
        <v>-3.050000000000007</v>
      </c>
      <c r="D40">
        <f>+$B$4*(1+(C40^2)/Hoja1!$B$3)^(-(Hoja1!$B$3+1)/2)</f>
        <v>0.0218562302709929</v>
      </c>
      <c r="E40">
        <f>TDIST(-C40,Hoja1!$B$3,1)</f>
        <v>0.02771400648585401</v>
      </c>
      <c r="F40">
        <f t="shared" si="1"/>
        <v>0.0038097620982217263</v>
      </c>
    </row>
    <row r="41" spans="3:6" ht="12.75">
      <c r="C41">
        <f t="shared" si="0"/>
        <v>-3.000000000000007</v>
      </c>
      <c r="D41">
        <f>+$B$4*(1+(C41^2)/Hoja1!$B$3)^(-(Hoja1!$B$3+1)/2)</f>
        <v>0.02297203730876126</v>
      </c>
      <c r="E41">
        <f>TDIST(-C41,Hoja1!$B$3,1)</f>
        <v>0.02883444279420107</v>
      </c>
      <c r="F41">
        <f t="shared" si="1"/>
        <v>0.004431848411937913</v>
      </c>
    </row>
    <row r="42" spans="3:6" ht="12.75">
      <c r="C42">
        <f t="shared" si="0"/>
        <v>-2.9500000000000073</v>
      </c>
      <c r="D42">
        <f>+$B$4*(1+(C42^2)/Hoja1!$B$3)^(-(Hoja1!$B$3+1)/2)</f>
        <v>0.024154870053295092</v>
      </c>
      <c r="E42">
        <f>TDIST(-C42,Hoja1!$B$3,1)</f>
        <v>0.030012327144062798</v>
      </c>
      <c r="F42">
        <f t="shared" si="1"/>
        <v>0.005142640923053829</v>
      </c>
    </row>
    <row r="43" spans="3:6" ht="12.75">
      <c r="C43">
        <f t="shared" si="0"/>
        <v>-2.9000000000000075</v>
      </c>
      <c r="D43">
        <f>+$B$4*(1+(C43^2)/Hoja1!$B$3)^(-(Hoja1!$B$3+1)/2)</f>
        <v>0.02540918388440741</v>
      </c>
      <c r="E43">
        <f>TDIST(-C43,Hoja1!$B$3,1)</f>
        <v>0.031251120970310846</v>
      </c>
      <c r="F43">
        <f t="shared" si="1"/>
        <v>0.005952532419775727</v>
      </c>
    </row>
    <row r="44" spans="3:6" ht="12.75">
      <c r="C44">
        <f t="shared" si="0"/>
        <v>-2.8500000000000076</v>
      </c>
      <c r="D44">
        <f>+$B$4*(1+(C44^2)/Hoja1!$B$3)^(-(Hoja1!$B$3+1)/2)</f>
        <v>0.026739739756998192</v>
      </c>
      <c r="E44">
        <f>TDIST(-C44,Hoja1!$B$3,1)</f>
        <v>0.032554516038315155</v>
      </c>
      <c r="F44">
        <f t="shared" si="1"/>
        <v>0.006872766690613825</v>
      </c>
    </row>
    <row r="45" spans="3:6" ht="12.75">
      <c r="C45">
        <f t="shared" si="0"/>
        <v>-2.800000000000008</v>
      </c>
      <c r="D45">
        <f>+$B$4*(1+(C45^2)/Hoja1!$B$3)^(-(Hoja1!$B$3+1)/2)</f>
        <v>0.02815162317763254</v>
      </c>
      <c r="E45">
        <f>TDIST(-C45,Hoja1!$B$3,1)</f>
        <v>0.03392645019440856</v>
      </c>
      <c r="F45">
        <f t="shared" si="1"/>
        <v>0.007915451582979793</v>
      </c>
    </row>
    <row r="46" spans="3:6" ht="12.75">
      <c r="C46">
        <f t="shared" si="0"/>
        <v>-2.750000000000008</v>
      </c>
      <c r="D46">
        <f>+$B$4*(1+(C46^2)/Hoja1!$B$3)^(-(Hoja1!$B$3+1)/2)</f>
        <v>0.02965026376352978</v>
      </c>
      <c r="E46">
        <f>TDIST(-C46,Hoja1!$B$3,1)</f>
        <v>0.03537112408017424</v>
      </c>
      <c r="F46">
        <f t="shared" si="1"/>
        <v>0.009093562501590852</v>
      </c>
    </row>
    <row r="47" spans="3:6" ht="12.75">
      <c r="C47">
        <f t="shared" si="0"/>
        <v>-2.700000000000008</v>
      </c>
      <c r="D47">
        <f>+$B$4*(1+(C47^2)/Hoja1!$B$3)^(-(Hoja1!$B$3+1)/2)</f>
        <v>0.031241455255903546</v>
      </c>
      <c r="E47">
        <f>TDIST(-C47,Hoja1!$B$3,1)</f>
        <v>0.036893018836621265</v>
      </c>
      <c r="F47">
        <f t="shared" si="1"/>
        <v>0.010420934814422364</v>
      </c>
    </row>
    <row r="48" spans="3:6" ht="12.75">
      <c r="C48">
        <f t="shared" si="0"/>
        <v>-2.6500000000000083</v>
      </c>
      <c r="D48">
        <f>+$B$4*(1+(C48^2)/Hoja1!$B$3)^(-(Hoja1!$B$3+1)/2)</f>
        <v>0.03293137581834354</v>
      </c>
      <c r="E48">
        <f>TDIST(-C48,Hoja1!$B$3,1)</f>
        <v>0.03849691492413967</v>
      </c>
      <c r="F48">
        <f t="shared" si="1"/>
        <v>0.011912243607604915</v>
      </c>
    </row>
    <row r="49" spans="3:6" ht="12.75">
      <c r="C49">
        <f t="shared" si="0"/>
        <v>-2.6000000000000085</v>
      </c>
      <c r="D49">
        <f>+$B$4*(1+(C49^2)/Hoja1!$B$3)^(-(Hoja1!$B$3+1)/2)</f>
        <v>0.034726608401446334</v>
      </c>
      <c r="E49">
        <f>TDIST(-C49,Hoja1!$B$3,1)</f>
        <v>0.04018791146150563</v>
      </c>
      <c r="F49">
        <f t="shared" si="1"/>
        <v>0.013582969233685318</v>
      </c>
    </row>
    <row r="50" spans="3:6" ht="12.75">
      <c r="C50">
        <f t="shared" si="0"/>
        <v>-2.5500000000000087</v>
      </c>
      <c r="D50">
        <f>+$B$4*(1+(C50^2)/Hoja1!$B$3)^(-(Hoja1!$B$3+1)/2)</f>
        <v>0.0366341608959064</v>
      </c>
      <c r="E50">
        <f>TDIST(-C50,Hoja1!$B$3,1)</f>
        <v>0.04197144751464035</v>
      </c>
      <c r="F50">
        <f t="shared" si="1"/>
        <v>0.015449347134394826</v>
      </c>
    </row>
    <row r="51" spans="3:6" ht="12.75">
      <c r="C51">
        <f t="shared" si="0"/>
        <v>-2.500000000000009</v>
      </c>
      <c r="D51">
        <f>+$B$4*(1+(C51^2)/Hoja1!$B$3)^(-(Hoja1!$B$3+1)/2)</f>
        <v>0.03866148572635925</v>
      </c>
      <c r="E51">
        <f>TDIST(-C51,Hoja1!$B$3,1)</f>
        <v>0.043853323497718776</v>
      </c>
      <c r="F51">
        <f t="shared" si="1"/>
        <v>0.017528300493568152</v>
      </c>
    </row>
    <row r="52" spans="3:6" ht="12.75">
      <c r="C52">
        <f t="shared" si="0"/>
        <v>-2.450000000000009</v>
      </c>
      <c r="D52">
        <f>+$B$4*(1+(C52^2)/Hoja1!$B$3)^(-(Hoja1!$B$3+1)/2)</f>
        <v>0.04081649845590101</v>
      </c>
      <c r="E52">
        <f>TDIST(-C52,Hoja1!$B$3,1)</f>
        <v>0.045839723949762955</v>
      </c>
      <c r="F52">
        <f t="shared" si="1"/>
        <v>0.019837354391794883</v>
      </c>
    </row>
    <row r="53" spans="3:6" ht="12.75">
      <c r="C53">
        <f t="shared" si="0"/>
        <v>-2.4000000000000092</v>
      </c>
      <c r="D53">
        <f>+$B$4*(1+(C53^2)/Hoja1!$B$3)^(-(Hoja1!$B$3+1)/2)</f>
        <v>0.04310759487476297</v>
      </c>
      <c r="E53">
        <f>TDIST(-C53,Hoja1!$B$3,1)</f>
        <v>0.04793724112631365</v>
      </c>
      <c r="F53">
        <f t="shared" si="1"/>
        <v>0.022394530294842407</v>
      </c>
    </row>
    <row r="54" spans="3:6" ht="12.75">
      <c r="C54">
        <f t="shared" si="0"/>
        <v>-2.3500000000000094</v>
      </c>
      <c r="D54">
        <f>+$B$4*(1+(C54^2)/Hoja1!$B$3)^(-(Hoja1!$B$3+1)/2)</f>
        <v>0.045543665934405814</v>
      </c>
      <c r="E54">
        <f>TDIST(-C54,Hoja1!$B$3,1)</f>
        <v>0.050152899394576005</v>
      </c>
      <c r="F54">
        <f t="shared" si="1"/>
        <v>0.025218219915193834</v>
      </c>
    </row>
    <row r="55" spans="3:6" ht="12.75">
      <c r="C55">
        <f t="shared" si="0"/>
        <v>-2.3000000000000096</v>
      </c>
      <c r="D55">
        <f>+$B$4*(1+(C55^2)/Hoja1!$B$3)^(-(Hoja1!$B$3+1)/2)</f>
        <v>0.048134109758608844</v>
      </c>
      <c r="E55">
        <f>TDIST(-C55,Hoja1!$B$3,1)</f>
        <v>0.05249418030567069</v>
      </c>
      <c r="F55">
        <f t="shared" si="1"/>
        <v>0.028327037741600544</v>
      </c>
    </row>
    <row r="56" spans="3:6" ht="12.75">
      <c r="C56">
        <f t="shared" si="0"/>
        <v>-2.2500000000000098</v>
      </c>
      <c r="D56">
        <f>+$B$4*(1+(C56^2)/Hoja1!$B$3)^(-(Hoja1!$B$3+1)/2)</f>
        <v>0.050888839814324356</v>
      </c>
      <c r="E56">
        <f>TDIST(-C56,Hoja1!$B$3,1)</f>
        <v>0.05496904817556041</v>
      </c>
      <c r="F56">
        <f t="shared" si="1"/>
        <v>0.03173965183566671</v>
      </c>
    </row>
    <row r="57" spans="3:6" ht="12.75">
      <c r="C57">
        <f t="shared" si="0"/>
        <v>-2.20000000000001</v>
      </c>
      <c r="D57">
        <f>+$B$4*(1+(C57^2)/Hoja1!$B$3)^(-(Hoja1!$B$3+1)/2)</f>
        <v>0.05381828815567747</v>
      </c>
      <c r="E57">
        <f>TDIST(-C57,Hoja1!$B$3,1)</f>
        <v>0.05758597595620437</v>
      </c>
      <c r="F57">
        <f t="shared" si="1"/>
        <v>0.03547459284623067</v>
      </c>
    </row>
    <row r="58" spans="3:6" ht="12.75">
      <c r="C58">
        <f t="shared" si="0"/>
        <v>-2.15000000000001</v>
      </c>
      <c r="D58">
        <f>+$B$4*(1+(C58^2)/Hoja1!$B$3)^(-(Hoja1!$B$3+1)/2)</f>
        <v>0.056933402463368046</v>
      </c>
      <c r="E58">
        <f>TDIST(-C58,Hoja1!$B$3,1)</f>
        <v>0.060353971119466436</v>
      </c>
      <c r="F58">
        <f t="shared" si="1"/>
        <v>0.03955004158936937</v>
      </c>
    </row>
    <row r="59" spans="3:6" ht="12.75">
      <c r="C59">
        <f t="shared" si="0"/>
        <v>-2.1000000000000103</v>
      </c>
      <c r="D59">
        <f>+$B$4*(1+(C59^2)/Hoja1!$B$3)^(-(Hoja1!$B$3+1)/2)</f>
        <v>0.060245635388250646</v>
      </c>
      <c r="E59">
        <f>TDIST(-C59,Hoja1!$B$3,1)</f>
        <v>0.06328260120714996</v>
      </c>
      <c r="F59">
        <f t="shared" si="1"/>
        <v>0.043983595980426234</v>
      </c>
    </row>
    <row r="60" spans="3:6" ht="12.75">
      <c r="C60">
        <f t="shared" si="0"/>
        <v>-2.0500000000000105</v>
      </c>
      <c r="D60">
        <f>+$B$4*(1+(C60^2)/Hoja1!$B$3)^(-(Hoja1!$B$3+1)/2)</f>
        <v>0.0637669244721707</v>
      </c>
      <c r="E60">
        <f>TDIST(-C60,Hoja1!$B$3,1)</f>
        <v>0.06638201862013927</v>
      </c>
      <c r="F60">
        <f t="shared" si="1"/>
        <v>0.04879201857918171</v>
      </c>
    </row>
    <row r="61" spans="3:6" ht="12.75">
      <c r="C61">
        <f t="shared" si="0"/>
        <v>-2.0000000000000107</v>
      </c>
      <c r="D61">
        <f>+$B$4*(1+(C61^2)/Hoja1!$B$3)^(-(Hoja1!$B$3+1)/2)</f>
        <v>0.06750966066248175</v>
      </c>
      <c r="E61">
        <f>TDIST(-C61,Hoja1!$B$3,1)</f>
        <v>0.06966298412688857</v>
      </c>
      <c r="F61">
        <f t="shared" si="1"/>
        <v>0.05399096651318691</v>
      </c>
    </row>
    <row r="62" spans="3:6" ht="12.75">
      <c r="C62">
        <f t="shared" si="0"/>
        <v>-1.9500000000000106</v>
      </c>
      <c r="D62">
        <f>+$B$4*(1+(C62^2)/Hoja1!$B$3)^(-(Hoja1!$B$3+1)/2)</f>
        <v>0.07148664316182056</v>
      </c>
      <c r="E62">
        <f>TDIST(-C62,Hoja1!$B$3,1)</f>
        <v>0.07313688846542658</v>
      </c>
      <c r="F62">
        <f t="shared" si="1"/>
        <v>0.05959470606881484</v>
      </c>
    </row>
    <row r="63" spans="3:6" ht="12.75">
      <c r="C63">
        <f t="shared" si="0"/>
        <v>-1.9000000000000106</v>
      </c>
      <c r="D63">
        <f>+$B$4*(1+(C63^2)/Hoja1!$B$3)^(-(Hoja1!$B$3+1)/2)</f>
        <v>0.07571101806646066</v>
      </c>
      <c r="E63">
        <f>TDIST(-C63,Hoja1!$B$3,1)</f>
        <v>0.07681577129280034</v>
      </c>
      <c r="F63">
        <f t="shared" si="1"/>
        <v>0.06561581477467528</v>
      </c>
    </row>
    <row r="64" spans="3:6" ht="12.75">
      <c r="C64">
        <f t="shared" si="0"/>
        <v>-1.8500000000000105</v>
      </c>
      <c r="D64">
        <f>+$B$4*(1+(C64^2)/Hoja1!$B$3)^(-(Hoja1!$B$3+1)/2)</f>
        <v>0.08019619795229807</v>
      </c>
      <c r="E64">
        <f>TDIST(-C64,Hoja1!$B$3,1)</f>
        <v>0.08071233660092796</v>
      </c>
      <c r="F64">
        <f t="shared" si="1"/>
        <v>0.0720648743362166</v>
      </c>
    </row>
    <row r="65" spans="3:6" ht="12.75">
      <c r="C65">
        <f t="shared" si="0"/>
        <v>-1.8000000000000105</v>
      </c>
      <c r="D65">
        <f>+$B$4*(1+(C65^2)/Hoja1!$B$3)^(-(Hoja1!$B$3+1)/2)</f>
        <v>0.08495575927796283</v>
      </c>
      <c r="E65">
        <f>TDIST(-C65,Hoja1!$B$3,1)</f>
        <v>0.08483996442042592</v>
      </c>
      <c r="F65">
        <f t="shared" si="1"/>
        <v>0.07895015830089268</v>
      </c>
    </row>
    <row r="66" spans="3:6" ht="12.75">
      <c r="C66">
        <f t="shared" si="0"/>
        <v>-1.7500000000000104</v>
      </c>
      <c r="D66">
        <f>+$B$4*(1+(C66^2)/Hoja1!$B$3)^(-(Hoja1!$B$3+1)/2)</f>
        <v>0.09000331420450322</v>
      </c>
      <c r="E66">
        <f>TDIST(-C66,Hoja1!$B$3,1)</f>
        <v>0.08921271300199256</v>
      </c>
      <c r="F66">
        <f t="shared" si="1"/>
        <v>0.08627731882650995</v>
      </c>
    </row>
    <row r="67" spans="3:6" ht="12.75">
      <c r="C67">
        <f aca="true" t="shared" si="2" ref="C67:C130">+C66+5/100</f>
        <v>-1.7000000000000104</v>
      </c>
      <c r="D67">
        <f>+$B$4*(1+(C67^2)/Hoja1!$B$3)^(-(Hoja1!$B$3+1)/2)</f>
        <v>0.09535235320034262</v>
      </c>
      <c r="E67">
        <f>TDIST(-C67,Hoja1!$B$3,1)</f>
        <v>0.093845320700092</v>
      </c>
      <c r="F67">
        <f aca="true" t="shared" si="3" ref="F67:F130">EXP(-(C67^2)/2)/(2*PI())^(1/2)</f>
        <v>0.09404907737688528</v>
      </c>
    </row>
    <row r="68" spans="3:6" ht="12.75">
      <c r="C68">
        <f t="shared" si="2"/>
        <v>-1.6500000000000103</v>
      </c>
      <c r="D68">
        <f>+$B$4*(1+(C68^2)/Hoja1!$B$3)^(-(Hoja1!$B$3+1)/2)</f>
        <v>0.10101605463435626</v>
      </c>
      <c r="E68">
        <f>TDIST(-C68,Hoja1!$B$3,1)</f>
        <v>0.09875319291183858</v>
      </c>
      <c r="F68">
        <f t="shared" si="3"/>
        <v>0.10226492456397626</v>
      </c>
    </row>
    <row r="69" spans="3:6" ht="12.75">
      <c r="C69">
        <f t="shared" si="2"/>
        <v>-1.6000000000000103</v>
      </c>
      <c r="D69">
        <f>+$B$4*(1+(C69^2)/Hoja1!$B$3)^(-(Hoja1!$B$3+1)/2)</f>
        <v>0.10700705749125324</v>
      </c>
      <c r="E69">
        <f>TDIST(-C69,Hoja1!$B$3,1)</f>
        <v>0.10395238148902798</v>
      </c>
      <c r="F69">
        <f t="shared" si="3"/>
        <v>0.11092083467945374</v>
      </c>
    </row>
    <row r="70" spans="3:6" ht="12.75">
      <c r="C70">
        <f t="shared" si="2"/>
        <v>-1.5500000000000103</v>
      </c>
      <c r="D70">
        <f>+$B$4*(1+(C70^2)/Hoja1!$B$3)^(-(Hoja1!$B$3+1)/2)</f>
        <v>0.11333719341159239</v>
      </c>
      <c r="E70">
        <f>TDIST(-C70,Hoja1!$B$3,1)</f>
        <v>0.10945955124018236</v>
      </c>
      <c r="F70">
        <f t="shared" si="3"/>
        <v>0.1200090006969837</v>
      </c>
    </row>
    <row r="71" spans="3:6" ht="12.75">
      <c r="C71">
        <f t="shared" si="2"/>
        <v>-1.5000000000000102</v>
      </c>
      <c r="D71">
        <f>+$B$4*(1+(C71^2)/Hoja1!$B$3)^(-(Hoja1!$B$3+1)/2)</f>
        <v>0.1200171745110787</v>
      </c>
      <c r="E71">
        <f>TDIST(-C71,Hoja1!$B$3,1)</f>
        <v>0.11529193193693894</v>
      </c>
      <c r="F71">
        <f t="shared" si="3"/>
        <v>0.12951759566588975</v>
      </c>
    </row>
    <row r="72" spans="3:6" ht="12.75">
      <c r="C72">
        <f t="shared" si="2"/>
        <v>-1.4500000000000102</v>
      </c>
      <c r="D72">
        <f>+$B$4*(1+(C72^2)/Hoja1!$B$3)^(-(Hoja1!$B$3+1)/2)</f>
        <v>0.12705623392522308</v>
      </c>
      <c r="E72">
        <f>TDIST(-C72,Hoja1!$B$3,1)</f>
        <v>0.12146725352918598</v>
      </c>
      <c r="F72">
        <f t="shared" si="3"/>
        <v>0.13943056644535823</v>
      </c>
    </row>
    <row r="73" spans="3:6" ht="12.75">
      <c r="C73">
        <f t="shared" si="2"/>
        <v>-1.4000000000000101</v>
      </c>
      <c r="D73">
        <f>+$B$4*(1+(C73^2)/Hoja1!$B$3)^(-(Hoja1!$B$3+1)/2)</f>
        <v>0.13446171681767072</v>
      </c>
      <c r="E73">
        <f>TDIST(-C73,Hoja1!$B$3,1)</f>
        <v>0.1280036642476746</v>
      </c>
      <c r="F73">
        <f t="shared" si="3"/>
        <v>0.14972746563574274</v>
      </c>
    </row>
    <row r="74" spans="3:6" ht="12.75">
      <c r="C74">
        <f t="shared" si="2"/>
        <v>-1.35000000000001</v>
      </c>
      <c r="D74">
        <f>+$B$4*(1+(C74^2)/Hoja1!$B$3)^(-(Hoja1!$B$3+1)/2)</f>
        <v>0.14223862074990765</v>
      </c>
      <c r="E74">
        <f>TDIST(-C74,Hoja1!$B$3,1)</f>
        <v>0.134919618134601</v>
      </c>
      <c r="F74">
        <f t="shared" si="3"/>
        <v>0.1603833273419174</v>
      </c>
    </row>
    <row r="75" spans="3:6" ht="12.75">
      <c r="C75">
        <f t="shared" si="2"/>
        <v>-1.30000000000001</v>
      </c>
      <c r="D75">
        <f>+$B$4*(1+(C75^2)/Hoja1!$B$3)^(-(Hoja1!$B$3+1)/2)</f>
        <v>0.15038908590439254</v>
      </c>
      <c r="E75">
        <f>TDIST(-C75,Hoja1!$B$3,1)</f>
        <v>0.142233754264265</v>
      </c>
      <c r="F75">
        <f t="shared" si="3"/>
        <v>0.17136859204780513</v>
      </c>
    </row>
    <row r="76" spans="3:6" ht="12.75">
      <c r="C76">
        <f t="shared" si="2"/>
        <v>-1.25000000000001</v>
      </c>
      <c r="D76">
        <f>+$B$4*(1+(C76^2)/Hoja1!$B$3)^(-(Hoja1!$B$3+1)/2)</f>
        <v>0.15891183774632617</v>
      </c>
      <c r="E76">
        <f>TDIST(-C76,Hoja1!$B$3,1)</f>
        <v>0.1499647339384637</v>
      </c>
      <c r="F76">
        <f t="shared" si="3"/>
        <v>0.18264908538901964</v>
      </c>
    </row>
    <row r="77" spans="3:6" ht="12.75">
      <c r="C77">
        <f t="shared" si="2"/>
        <v>-1.20000000000001</v>
      </c>
      <c r="D77">
        <f>+$B$4*(1+(C77^2)/Hoja1!$B$3)^(-(Hoja1!$B$3+1)/2)</f>
        <v>0.16780158735398962</v>
      </c>
      <c r="E77">
        <f>TDIST(-C77,Hoja1!$B$3,1)</f>
        <v>0.15813105734518573</v>
      </c>
      <c r="F77">
        <f t="shared" si="3"/>
        <v>0.19418605498321065</v>
      </c>
    </row>
    <row r="78" spans="3:6" ht="12.75">
      <c r="C78">
        <f t="shared" si="2"/>
        <v>-1.15000000000001</v>
      </c>
      <c r="D78">
        <f>+$B$4*(1+(C78^2)/Hoja1!$B$3)^(-(Hoja1!$B$3+1)/2)</f>
        <v>0.1770483978756756</v>
      </c>
      <c r="E78">
        <f>TDIST(-C78,Hoja1!$B$3,1)</f>
        <v>0.16675084668496842</v>
      </c>
      <c r="F78">
        <f t="shared" si="3"/>
        <v>0.2059362687199724</v>
      </c>
    </row>
    <row r="79" spans="3:6" ht="12.75">
      <c r="C79">
        <f t="shared" si="2"/>
        <v>-1.1000000000000099</v>
      </c>
      <c r="D79">
        <f>+$B$4*(1+(C79^2)/Hoja1!$B$3)^(-(Hoja1!$B$3+1)/2)</f>
        <v>0.18663702938155455</v>
      </c>
      <c r="E79">
        <f>TDIST(-C79,Hoja1!$B$3,1)</f>
        <v>0.17584159748791922</v>
      </c>
      <c r="F79">
        <f t="shared" si="3"/>
        <v>0.2178521770325482</v>
      </c>
    </row>
    <row r="80" spans="3:6" ht="12.75">
      <c r="C80">
        <f t="shared" si="2"/>
        <v>-1.0500000000000098</v>
      </c>
      <c r="D80">
        <f>+$B$4*(1+(C80^2)/Hoja1!$B$3)^(-(Hoja1!$B$3+1)/2)</f>
        <v>0.19654627872299518</v>
      </c>
      <c r="E80">
        <f>TDIST(-C80,Hoja1!$B$3,1)</f>
        <v>0.18541989693849004</v>
      </c>
      <c r="F80">
        <f t="shared" si="3"/>
        <v>0.22988214068423066</v>
      </c>
    </row>
    <row r="81" spans="3:6" ht="12.75">
      <c r="C81">
        <f t="shared" si="2"/>
        <v>-1.0000000000000098</v>
      </c>
      <c r="D81">
        <f>+$B$4*(1+(C81^2)/Hoja1!$B$3)^(-(Hoja1!$B$3+1)/2)</f>
        <v>0.20674833577885077</v>
      </c>
      <c r="E81">
        <f>TDIST(-C81,Hoja1!$B$3,1)</f>
        <v>0.19550110923489933</v>
      </c>
      <c r="F81">
        <f t="shared" si="3"/>
        <v>0.24197072451914103</v>
      </c>
    </row>
    <row r="82" spans="3:6" ht="12.75">
      <c r="C82">
        <f t="shared" si="2"/>
        <v>-0.9500000000000097</v>
      </c>
      <c r="D82">
        <f>+$B$4*(1+(C82^2)/Hoja1!$B$3)^(-(Hoja1!$B$3+1)/2)</f>
        <v>0.21720818246892368</v>
      </c>
      <c r="E82">
        <f>TDIST(-C82,Hoja1!$B$3,1)</f>
        <v>0.20609903119088868</v>
      </c>
      <c r="F82">
        <f t="shared" si="3"/>
        <v>0.25405905646918664</v>
      </c>
    </row>
    <row r="83" spans="3:6" ht="12.75">
      <c r="C83">
        <f t="shared" si="2"/>
        <v>-0.9000000000000097</v>
      </c>
      <c r="D83">
        <f>+$B$4*(1+(C83^2)/Hoja1!$B$3)^(-(Hoja1!$B$3+1)/2)</f>
        <v>0.22788306586904297</v>
      </c>
      <c r="E83">
        <f>TDIST(-C83,Hoja1!$B$3,1)</f>
        <v>0.2172255161775894</v>
      </c>
      <c r="F83">
        <f t="shared" si="3"/>
        <v>0.26608524989875254</v>
      </c>
    </row>
    <row r="84" spans="3:6" ht="12.75">
      <c r="C84">
        <f t="shared" si="2"/>
        <v>-0.8500000000000096</v>
      </c>
      <c r="D84">
        <f>+$B$4*(1+(C84^2)/Hoja1!$B$3)^(-(Hoja1!$B$3+1)/2)</f>
        <v>0.23872208129094377</v>
      </c>
      <c r="E84">
        <f>TDIST(-C84,Hoja1!$B$3,1)</f>
        <v>0.2288900781022148</v>
      </c>
      <c r="F84">
        <f t="shared" si="3"/>
        <v>0.2779848861309942</v>
      </c>
    </row>
    <row r="85" spans="3:6" ht="12.75">
      <c r="C85">
        <f t="shared" si="2"/>
        <v>-0.8000000000000096</v>
      </c>
      <c r="D85">
        <f>+$B$4*(1+(C85^2)/Hoja1!$B$3)^(-(Hoja1!$B$3+1)/2)</f>
        <v>0.24966590481687123</v>
      </c>
      <c r="E85">
        <f>TDIST(-C85,Hoja1!$B$3,1)</f>
        <v>0.24109947588855962</v>
      </c>
      <c r="F85">
        <f t="shared" si="3"/>
        <v>0.28969155276148056</v>
      </c>
    </row>
    <row r="86" spans="3:6" ht="12.75">
      <c r="C86">
        <f t="shared" si="2"/>
        <v>-0.7500000000000095</v>
      </c>
      <c r="D86">
        <f>+$B$4*(1+(C86^2)/Hoja1!$B$3)^(-(Hoja1!$B$3+1)/2)</f>
        <v>0.2606467169437286</v>
      </c>
      <c r="E86">
        <f>TDIST(-C86,Hoja1!$B$3,1)</f>
        <v>0.2538572897298087</v>
      </c>
      <c r="F86">
        <f t="shared" si="3"/>
        <v>0.30113743215480226</v>
      </c>
    </row>
    <row r="87" spans="3:6" ht="12.75">
      <c r="C87">
        <f t="shared" si="2"/>
        <v>-0.7000000000000095</v>
      </c>
      <c r="D87">
        <f>+$B$4*(1+(C87^2)/Hoja1!$B$3)^(-(Hoja1!$B$3+1)/2)</f>
        <v>0.27158835908257073</v>
      </c>
      <c r="E87">
        <f>TDIST(-C87,Hoja1!$B$3,1)</f>
        <v>0.26716349917120996</v>
      </c>
      <c r="F87">
        <f t="shared" si="3"/>
        <v>0.3122539333667592</v>
      </c>
    </row>
    <row r="88" spans="3:6" ht="12.75">
      <c r="C88">
        <f t="shared" si="2"/>
        <v>-0.6500000000000095</v>
      </c>
      <c r="D88">
        <f>+$B$4*(1+(C88^2)/Hoja1!$B$3)^(-(Hoja1!$B$3+1)/2)</f>
        <v>0.28240676206252263</v>
      </c>
      <c r="E88">
        <f>TDIST(-C88,Hoja1!$B$3,1)</f>
        <v>0.2810140756623297</v>
      </c>
      <c r="F88">
        <f t="shared" si="3"/>
        <v>0.3229723596679123</v>
      </c>
    </row>
    <row r="89" spans="3:6" ht="12.75">
      <c r="C89">
        <f t="shared" si="2"/>
        <v>-0.6000000000000094</v>
      </c>
      <c r="D89">
        <f>+$B$4*(1+(C89^2)/Hoja1!$B$3)^(-(Hoja1!$B$3+1)/2)</f>
        <v>0.29301067995868973</v>
      </c>
      <c r="E89">
        <f>TDIST(-C89,Hoja1!$B$3,1)</f>
        <v>0.29540060404444224</v>
      </c>
      <c r="F89">
        <f t="shared" si="3"/>
        <v>0.3332246028917978</v>
      </c>
    </row>
    <row r="90" spans="3:6" ht="12.75">
      <c r="C90">
        <f t="shared" si="2"/>
        <v>-0.5500000000000094</v>
      </c>
      <c r="D90">
        <f>+$B$4*(1+(C90^2)/Hoja1!$B$3)^(-(Hoja1!$B$3+1)/2)</f>
        <v>0.30330275311231086</v>
      </c>
      <c r="E90">
        <f>TDIST(-C90,Hoja1!$B$3,1)</f>
        <v>0.3103099488836709</v>
      </c>
      <c r="F90">
        <f t="shared" si="3"/>
        <v>0.3429438550193822</v>
      </c>
    </row>
    <row r="91" spans="3:6" ht="12.75">
      <c r="C91">
        <f t="shared" si="2"/>
        <v>-0.5000000000000093</v>
      </c>
      <c r="D91">
        <f>+$B$4*(1+(C91^2)/Hoja1!$B$3)^(-(Hoja1!$B$3+1)/2)</f>
        <v>0.3131809110022842</v>
      </c>
      <c r="E91">
        <f>TDIST(-C91,Hoja1!$B$3,1)</f>
        <v>0.32572398242493195</v>
      </c>
      <c r="F91">
        <f t="shared" si="3"/>
        <v>0.35206532676429786</v>
      </c>
    </row>
    <row r="92" spans="3:6" ht="12.75">
      <c r="C92">
        <f t="shared" si="2"/>
        <v>-0.45000000000000934</v>
      </c>
      <c r="D92">
        <f>+$B$4*(1+(C92^2)/Hoja1!$B$3)^(-(Hoja1!$B$3+1)/2)</f>
        <v>0.32254010887148465</v>
      </c>
      <c r="E92">
        <f>TDIST(-C92,Hoja1!$B$3,1)</f>
        <v>0.34161939117838286</v>
      </c>
      <c r="F92">
        <f t="shared" si="3"/>
        <v>0.36052696246164645</v>
      </c>
    </row>
    <row r="93" spans="3:6" ht="12.75">
      <c r="C93">
        <f t="shared" si="2"/>
        <v>-0.40000000000000935</v>
      </c>
      <c r="D93">
        <f>+$B$4*(1+(C93^2)/Hoja1!$B$3)^(-(Hoja1!$B$3+1)/2)</f>
        <v>0.33127437234233587</v>
      </c>
      <c r="E93">
        <f>TDIST(-C93,Hoja1!$B$3,1)</f>
        <v>0.35796757699851667</v>
      </c>
      <c r="F93">
        <f t="shared" si="3"/>
        <v>0.36827014030332195</v>
      </c>
    </row>
    <row r="94" spans="3:6" ht="12.75">
      <c r="C94">
        <f t="shared" si="2"/>
        <v>-0.35000000000000936</v>
      </c>
      <c r="D94">
        <f>+$B$4*(1+(C94^2)/Hoja1!$B$3)^(-(Hoja1!$B$3+1)/2)</f>
        <v>0.33927910276587064</v>
      </c>
      <c r="E94">
        <f>TDIST(-C94,Hoja1!$B$3,1)</f>
        <v>0.37473466738535177</v>
      </c>
      <c r="F94">
        <f t="shared" si="3"/>
        <v>0.3752403469169367</v>
      </c>
    </row>
    <row r="95" spans="3:6" ht="12.75">
      <c r="C95">
        <f t="shared" si="2"/>
        <v>-0.30000000000000937</v>
      </c>
      <c r="D95">
        <f>+$B$4*(1+(C95^2)/Hoja1!$B$3)^(-(Hoja1!$B$3+1)/2)</f>
        <v>0.3464535742673027</v>
      </c>
      <c r="E95">
        <f>TDIST(-C95,Hoja1!$B$3,1)</f>
        <v>0.3918816460292077</v>
      </c>
      <c r="F95">
        <f t="shared" si="3"/>
        <v>0.381387815460523</v>
      </c>
    </row>
    <row r="96" spans="3:6" ht="12.75">
      <c r="C96">
        <f t="shared" si="2"/>
        <v>-0.2500000000000094</v>
      </c>
      <c r="D96">
        <f>+$B$4*(1+(C96^2)/Hoja1!$B$3)^(-(Hoja1!$B$3+1)/2)</f>
        <v>0.35270353325705067</v>
      </c>
      <c r="E96">
        <f>TDIST(-C96,Hoja1!$B$3,1)</f>
        <v>0.4093646112221828</v>
      </c>
      <c r="F96">
        <f t="shared" si="3"/>
        <v>0.38666811680284835</v>
      </c>
    </row>
    <row r="97" spans="3:6" ht="12.75">
      <c r="C97">
        <f t="shared" si="2"/>
        <v>-0.2000000000000094</v>
      </c>
      <c r="D97">
        <f>+$B$4*(1+(C97^2)/Hoja1!$B$3)^(-(Hoja1!$B$3+1)/2)</f>
        <v>0.357943794630977</v>
      </c>
      <c r="E97">
        <f>TDIST(-C97,Hoja1!$B$3,1)</f>
        <v>0.42713516462938567</v>
      </c>
      <c r="F97">
        <f t="shared" si="3"/>
        <v>0.3910426939754552</v>
      </c>
    </row>
    <row r="98" spans="3:6" ht="12.75">
      <c r="C98">
        <f t="shared" si="2"/>
        <v>-0.1500000000000094</v>
      </c>
      <c r="D98">
        <f>+$B$4*(1+(C98^2)/Hoja1!$B$3)^(-(Hoja1!$B$3+1)/2)</f>
        <v>0.36210071800472343</v>
      </c>
      <c r="E98">
        <f>TDIST(-C98,Hoja1!$B$3,1)</f>
        <v>0.44514092736997124</v>
      </c>
      <c r="F98">
        <f t="shared" si="3"/>
        <v>0.3944793309078884</v>
      </c>
    </row>
    <row r="99" spans="3:6" ht="12.75">
      <c r="C99">
        <f t="shared" si="2"/>
        <v>-0.1000000000000094</v>
      </c>
      <c r="D99">
        <f>+$B$4*(1+(C99^2)/Hoja1!$B$3)^(-(Hoja1!$B$3+1)/2)</f>
        <v>0.36511444382088953</v>
      </c>
      <c r="E99">
        <f>TDIST(-C99,Hoja1!$B$3,1)</f>
        <v>0.46332617440354457</v>
      </c>
      <c r="F99">
        <f t="shared" si="3"/>
        <v>0.3969525474770115</v>
      </c>
    </row>
    <row r="100" spans="3:6" ht="12.75">
      <c r="C100">
        <f t="shared" si="2"/>
        <v>-0.0500000000000094</v>
      </c>
      <c r="D100">
        <f>+$B$4*(1+(C100^2)/Hoja1!$B$3)^(-(Hoja1!$B$3+1)/2)</f>
        <v>0.3669407741632617</v>
      </c>
      <c r="E100">
        <f>TDIST(-C100,Hoja1!$B$3,1)</f>
        <v>0.4816325722972658</v>
      </c>
      <c r="F100">
        <f t="shared" si="3"/>
        <v>0.3984439140947638</v>
      </c>
    </row>
    <row r="101" spans="3:6" ht="12.75">
      <c r="C101">
        <f t="shared" si="2"/>
        <v>-9.395262345890387E-15</v>
      </c>
      <c r="D101">
        <f>+$B$4*(1+(C101^2)/Hoja1!$B$3)^(-(Hoja1!$B$3+1)/2)</f>
        <v>0.3675525969401828</v>
      </c>
      <c r="E101">
        <f>TDIST(-C101,Hoja1!$B$3,1)</f>
        <v>0.5</v>
      </c>
      <c r="F101">
        <f t="shared" si="3"/>
        <v>0.3989422804014327</v>
      </c>
    </row>
    <row r="102" spans="3:6" ht="12.75">
      <c r="C102">
        <f t="shared" si="2"/>
        <v>0.04999999999999061</v>
      </c>
      <c r="D102">
        <f>+$B$4*(1+(C102^2)/Hoja1!$B$3)^(-(Hoja1!$B$3+1)/2)</f>
        <v>0.3669407741632622</v>
      </c>
      <c r="E102">
        <f>1-TDIST(C102,Hoja1!$B$3,1)</f>
        <v>0.5183674277027281</v>
      </c>
      <c r="F102">
        <f t="shared" si="3"/>
        <v>0.39844391409476426</v>
      </c>
    </row>
    <row r="103" spans="3:6" ht="12.75">
      <c r="C103">
        <f t="shared" si="2"/>
        <v>0.09999999999999061</v>
      </c>
      <c r="D103">
        <f>+$B$4*(1+(C103^2)/Hoja1!$B$3)^(-(Hoja1!$B$3+1)/2)</f>
        <v>0.3651144438208903</v>
      </c>
      <c r="E103">
        <f>1-TDIST(C103,Hoja1!$B$3,1)</f>
        <v>0.536673825596448</v>
      </c>
      <c r="F103">
        <f t="shared" si="3"/>
        <v>0.39695254747701214</v>
      </c>
    </row>
    <row r="104" spans="3:6" ht="12.75">
      <c r="C104">
        <f t="shared" si="2"/>
        <v>0.1499999999999906</v>
      </c>
      <c r="D104">
        <f>+$B$4*(1+(C104^2)/Hoja1!$B$3)^(-(Hoja1!$B$3+1)/2)</f>
        <v>0.3621007180047249</v>
      </c>
      <c r="E104">
        <f>1-TDIST(C104,Hoja1!$B$3,1)</f>
        <v>0.5548590726300222</v>
      </c>
      <c r="F104">
        <f t="shared" si="3"/>
        <v>0.3944793309078895</v>
      </c>
    </row>
    <row r="105" spans="3:6" ht="12.75">
      <c r="C105">
        <f t="shared" si="2"/>
        <v>0.19999999999999063</v>
      </c>
      <c r="D105">
        <f>+$B$4*(1+(C105^2)/Hoja1!$B$3)^(-(Hoja1!$B$3+1)/2)</f>
        <v>0.3579437946309787</v>
      </c>
      <c r="E105">
        <f>1-TDIST(C105,Hoja1!$B$3,1)</f>
        <v>0.5728648353706076</v>
      </c>
      <c r="F105">
        <f t="shared" si="3"/>
        <v>0.39104269397545666</v>
      </c>
    </row>
    <row r="106" spans="3:6" ht="12.75">
      <c r="C106">
        <f t="shared" si="2"/>
        <v>0.24999999999999062</v>
      </c>
      <c r="D106">
        <f>+$B$4*(1+(C106^2)/Hoja1!$B$3)^(-(Hoja1!$B$3+1)/2)</f>
        <v>0.35270353325705284</v>
      </c>
      <c r="E106">
        <f>1-TDIST(C106,Hoja1!$B$3,1)</f>
        <v>0.5906353887778103</v>
      </c>
      <c r="F106">
        <f t="shared" si="3"/>
        <v>0.3866681168028501</v>
      </c>
    </row>
    <row r="107" spans="3:6" ht="12.75">
      <c r="C107">
        <f t="shared" si="2"/>
        <v>0.2999999999999906</v>
      </c>
      <c r="D107">
        <f>+$B$4*(1+(C107^2)/Hoja1!$B$3)^(-(Hoja1!$B$3+1)/2)</f>
        <v>0.3464535742673053</v>
      </c>
      <c r="E107">
        <f>1-TDIST(C107,Hoja1!$B$3,1)</f>
        <v>0.608118353970786</v>
      </c>
      <c r="F107">
        <f t="shared" si="3"/>
        <v>0.3813878154605252</v>
      </c>
    </row>
    <row r="108" spans="3:6" ht="12.75">
      <c r="C108">
        <f t="shared" si="2"/>
        <v>0.3499999999999906</v>
      </c>
      <c r="D108">
        <f>+$B$4*(1+(C108^2)/Hoja1!$B$3)^(-(Hoja1!$B$3+1)/2)</f>
        <v>0.3392791027658736</v>
      </c>
      <c r="E108">
        <f>1-TDIST(C108,Hoja1!$B$3,1)</f>
        <v>0.6252653326146418</v>
      </c>
      <c r="F108">
        <f t="shared" si="3"/>
        <v>0.3752403469169392</v>
      </c>
    </row>
    <row r="109" spans="3:6" ht="12.75">
      <c r="C109">
        <f t="shared" si="2"/>
        <v>0.3999999999999906</v>
      </c>
      <c r="D109">
        <f>+$B$4*(1+(C109^2)/Hoja1!$B$3)^(-(Hoja1!$B$3+1)/2)</f>
        <v>0.33127437234233903</v>
      </c>
      <c r="E109">
        <f>1-TDIST(C109,Hoja1!$B$3,1)</f>
        <v>0.6420324230014773</v>
      </c>
      <c r="F109">
        <f t="shared" si="3"/>
        <v>0.3682701403033248</v>
      </c>
    </row>
    <row r="110" spans="3:6" ht="12.75">
      <c r="C110">
        <f t="shared" si="2"/>
        <v>0.4499999999999906</v>
      </c>
      <c r="D110">
        <f>+$B$4*(1+(C110^2)/Hoja1!$B$3)^(-(Hoja1!$B$3+1)/2)</f>
        <v>0.3225401088714881</v>
      </c>
      <c r="E110">
        <f>1-TDIST(C110,Hoja1!$B$3,1)</f>
        <v>0.658380608821611</v>
      </c>
      <c r="F110">
        <f t="shared" si="3"/>
        <v>0.3605269624616495</v>
      </c>
    </row>
    <row r="111" spans="3:6" ht="12.75">
      <c r="C111">
        <f t="shared" si="2"/>
        <v>0.49999999999999056</v>
      </c>
      <c r="D111">
        <f>+$B$4*(1+(C111^2)/Hoja1!$B$3)^(-(Hoja1!$B$3+1)/2)</f>
        <v>0.31318091100228773</v>
      </c>
      <c r="E111">
        <f>1-TDIST(C111,Hoja1!$B$3,1)</f>
        <v>0.6742760175750622</v>
      </c>
      <c r="F111">
        <f t="shared" si="3"/>
        <v>0.3520653267643012</v>
      </c>
    </row>
    <row r="112" spans="3:6" ht="12.75">
      <c r="C112">
        <f t="shared" si="2"/>
        <v>0.5499999999999906</v>
      </c>
      <c r="D112">
        <f>+$B$4*(1+(C112^2)/Hoja1!$B$3)^(-(Hoja1!$B$3+1)/2)</f>
        <v>0.3033027531123145</v>
      </c>
      <c r="E112">
        <f>1-TDIST(C112,Hoja1!$B$3,1)</f>
        <v>0.6896900511163233</v>
      </c>
      <c r="F112">
        <f t="shared" si="3"/>
        <v>0.34294385501938573</v>
      </c>
    </row>
    <row r="113" spans="3:6" ht="12.75">
      <c r="C113">
        <f t="shared" si="2"/>
        <v>0.5999999999999907</v>
      </c>
      <c r="D113">
        <f>+$B$4*(1+(C113^2)/Hoja1!$B$3)^(-(Hoja1!$B$3+1)/2)</f>
        <v>0.29301067995869357</v>
      </c>
      <c r="E113">
        <f>1-TDIST(C113,Hoja1!$B$3,1)</f>
        <v>0.7045993959555523</v>
      </c>
      <c r="F113">
        <f t="shared" si="3"/>
        <v>0.3332246028918015</v>
      </c>
    </row>
    <row r="114" spans="3:6" ht="12.75">
      <c r="C114">
        <f t="shared" si="2"/>
        <v>0.6499999999999907</v>
      </c>
      <c r="D114">
        <f>+$B$4*(1+(C114^2)/Hoja1!$B$3)^(-(Hoja1!$B$3+1)/2)</f>
        <v>0.2824067620625266</v>
      </c>
      <c r="E114">
        <f>1-TDIST(C114,Hoja1!$B$3,1)</f>
        <v>0.7189859243376648</v>
      </c>
      <c r="F114">
        <f t="shared" si="3"/>
        <v>0.32297235966791626</v>
      </c>
    </row>
    <row r="115" spans="3:6" ht="12.75">
      <c r="C115">
        <f t="shared" si="2"/>
        <v>0.6999999999999907</v>
      </c>
      <c r="D115">
        <f>+$B$4*(1+(C115^2)/Hoja1!$B$3)^(-(Hoja1!$B$3+1)/2)</f>
        <v>0.2715883590825748</v>
      </c>
      <c r="E115">
        <f>1-TDIST(C115,Hoja1!$B$3,1)</f>
        <v>0.7328365008287849</v>
      </c>
      <c r="F115">
        <f t="shared" si="3"/>
        <v>0.3122539333667633</v>
      </c>
    </row>
    <row r="116" spans="3:6" ht="12.75">
      <c r="C116">
        <f t="shared" si="2"/>
        <v>0.7499999999999908</v>
      </c>
      <c r="D116">
        <f>+$B$4*(1+(C116^2)/Hoja1!$B$3)^(-(Hoja1!$B$3+1)/2)</f>
        <v>0.26064671694373276</v>
      </c>
      <c r="E116">
        <f>1-TDIST(C116,Hoja1!$B$3,1)</f>
        <v>0.7461427102701865</v>
      </c>
      <c r="F116">
        <f t="shared" si="3"/>
        <v>0.30113743215480654</v>
      </c>
    </row>
    <row r="117" spans="3:6" ht="12.75">
      <c r="C117">
        <f t="shared" si="2"/>
        <v>0.7999999999999908</v>
      </c>
      <c r="D117">
        <f>+$B$4*(1+(C117^2)/Hoja1!$B$3)^(-(Hoja1!$B$3+1)/2)</f>
        <v>0.2496659048168753</v>
      </c>
      <c r="E117">
        <f>1-TDIST(C117,Hoja1!$B$3,1)</f>
        <v>0.7589005241114357</v>
      </c>
      <c r="F117">
        <f t="shared" si="3"/>
        <v>0.2896915527614849</v>
      </c>
    </row>
    <row r="118" spans="3:6" ht="12.75">
      <c r="C118">
        <f t="shared" si="2"/>
        <v>0.8499999999999909</v>
      </c>
      <c r="D118">
        <f>+$B$4*(1+(C118^2)/Hoja1!$B$3)^(-(Hoja1!$B$3+1)/2)</f>
        <v>0.23872208129094785</v>
      </c>
      <c r="E118">
        <f>1-TDIST(C118,Hoja1!$B$3,1)</f>
        <v>0.7711099218977808</v>
      </c>
      <c r="F118">
        <f t="shared" si="3"/>
        <v>0.27798488613099864</v>
      </c>
    </row>
    <row r="119" spans="3:6" ht="12.75">
      <c r="C119">
        <f t="shared" si="2"/>
        <v>0.8999999999999909</v>
      </c>
      <c r="D119">
        <f>+$B$4*(1+(C119^2)/Hoja1!$B$3)^(-(Hoja1!$B$3+1)/2)</f>
        <v>0.22788306586904702</v>
      </c>
      <c r="E119">
        <f>1-TDIST(C119,Hoja1!$B$3,1)</f>
        <v>0.7827744838224062</v>
      </c>
      <c r="F119">
        <f t="shared" si="3"/>
        <v>0.26608524989875704</v>
      </c>
    </row>
    <row r="120" spans="3:6" ht="12.75">
      <c r="C120">
        <f t="shared" si="2"/>
        <v>0.949999999999991</v>
      </c>
      <c r="D120">
        <f>+$B$4*(1+(C120^2)/Hoja1!$B$3)^(-(Hoja1!$B$3+1)/2)</f>
        <v>0.21720818246892767</v>
      </c>
      <c r="E120">
        <f>1-TDIST(C120,Hoja1!$B$3,1)</f>
        <v>0.7939009688091073</v>
      </c>
      <c r="F120">
        <f t="shared" si="3"/>
        <v>0.2540590564691912</v>
      </c>
    </row>
    <row r="121" spans="3:6" ht="12.75">
      <c r="C121">
        <f t="shared" si="2"/>
        <v>0.999999999999991</v>
      </c>
      <c r="D121">
        <f>+$B$4*(1+(C121^2)/Hoja1!$B$3)^(-(Hoja1!$B$3+1)/2)</f>
        <v>0.20674833577885468</v>
      </c>
      <c r="E121">
        <f>1-TDIST(C121,Hoja1!$B$3,1)</f>
        <v>0.8044988907650967</v>
      </c>
      <c r="F121">
        <f t="shared" si="3"/>
        <v>0.24197072451914556</v>
      </c>
    </row>
    <row r="122" spans="3:6" ht="12.75">
      <c r="C122">
        <f t="shared" si="2"/>
        <v>1.049999999999991</v>
      </c>
      <c r="D122">
        <f>+$B$4*(1+(C122^2)/Hoja1!$B$3)^(-(Hoja1!$B$3+1)/2)</f>
        <v>0.19654627872299893</v>
      </c>
      <c r="E122">
        <f>1-TDIST(C122,Hoja1!$B$3,1)</f>
        <v>0.8145801030615061</v>
      </c>
      <c r="F122">
        <f t="shared" si="3"/>
        <v>0.22988214068423524</v>
      </c>
    </row>
    <row r="123" spans="3:6" ht="12.75">
      <c r="C123">
        <f t="shared" si="2"/>
        <v>1.099999999999991</v>
      </c>
      <c r="D123">
        <f>+$B$4*(1+(C123^2)/Hoja1!$B$3)^(-(Hoja1!$B$3+1)/2)</f>
        <v>0.18663702938155824</v>
      </c>
      <c r="E123">
        <f>1-TDIST(C123,Hoja1!$B$3,1)</f>
        <v>0.8241584025120775</v>
      </c>
      <c r="F123">
        <f t="shared" si="3"/>
        <v>0.21785217703255272</v>
      </c>
    </row>
    <row r="124" spans="3:6" ht="12.75">
      <c r="C124">
        <f t="shared" si="2"/>
        <v>1.149999999999991</v>
      </c>
      <c r="D124">
        <f>+$B$4*(1+(C124^2)/Hoja1!$B$3)^(-(Hoja1!$B$3+1)/2)</f>
        <v>0.1770483978756792</v>
      </c>
      <c r="E124">
        <f>1-TDIST(C124,Hoja1!$B$3,1)</f>
        <v>0.8332491533150281</v>
      </c>
      <c r="F124">
        <f t="shared" si="3"/>
        <v>0.20593626871997686</v>
      </c>
    </row>
    <row r="125" spans="3:6" ht="12.75">
      <c r="C125">
        <f t="shared" si="2"/>
        <v>1.199999999999991</v>
      </c>
      <c r="D125">
        <f>+$B$4*(1+(C125^2)/Hoja1!$B$3)^(-(Hoja1!$B$3+1)/2)</f>
        <v>0.167801587353993</v>
      </c>
      <c r="E125">
        <f>1-TDIST(C125,Hoja1!$B$3,1)</f>
        <v>0.8418689426548112</v>
      </c>
      <c r="F125">
        <f t="shared" si="3"/>
        <v>0.19418605498321503</v>
      </c>
    </row>
    <row r="126" spans="3:6" ht="12.75">
      <c r="C126">
        <f t="shared" si="2"/>
        <v>1.2499999999999911</v>
      </c>
      <c r="D126">
        <f>+$B$4*(1+(C126^2)/Hoja1!$B$3)^(-(Hoja1!$B$3+1)/2)</f>
        <v>0.1589118377463294</v>
      </c>
      <c r="E126">
        <f>1-TDIST(C126,Hoja1!$B$3,1)</f>
        <v>0.8500352660615333</v>
      </c>
      <c r="F126">
        <f t="shared" si="3"/>
        <v>0.18264908538902394</v>
      </c>
    </row>
    <row r="127" spans="3:6" ht="12.75">
      <c r="C127">
        <f t="shared" si="2"/>
        <v>1.2999999999999912</v>
      </c>
      <c r="D127">
        <f>+$B$4*(1+(C127^2)/Hoja1!$B$3)^(-(Hoja1!$B$3+1)/2)</f>
        <v>0.15038908590439565</v>
      </c>
      <c r="E127">
        <f>1-TDIST(C127,Hoja1!$B$3,1)</f>
        <v>0.857766245735732</v>
      </c>
      <c r="F127">
        <f t="shared" si="3"/>
        <v>0.17136859204780935</v>
      </c>
    </row>
    <row r="128" spans="3:6" ht="12.75">
      <c r="C128">
        <f t="shared" si="2"/>
        <v>1.3499999999999912</v>
      </c>
      <c r="D128">
        <f>+$B$4*(1+(C128^2)/Hoja1!$B$3)^(-(Hoja1!$B$3+1)/2)</f>
        <v>0.14223862074991073</v>
      </c>
      <c r="E128">
        <f>1-TDIST(C128,Hoja1!$B$3,1)</f>
        <v>0.8650803818653963</v>
      </c>
      <c r="F128">
        <f t="shared" si="3"/>
        <v>0.1603833273419215</v>
      </c>
    </row>
    <row r="129" spans="3:6" ht="12.75">
      <c r="C129">
        <f t="shared" si="2"/>
        <v>1.3999999999999913</v>
      </c>
      <c r="D129">
        <f>+$B$4*(1+(C129^2)/Hoja1!$B$3)^(-(Hoja1!$B$3+1)/2)</f>
        <v>0.13446171681767352</v>
      </c>
      <c r="E129">
        <f>1-TDIST(C129,Hoja1!$B$3,1)</f>
        <v>0.8719963357523229</v>
      </c>
      <c r="F129">
        <f t="shared" si="3"/>
        <v>0.1497274656357467</v>
      </c>
    </row>
    <row r="130" spans="3:6" ht="12.75">
      <c r="C130">
        <f t="shared" si="2"/>
        <v>1.4499999999999913</v>
      </c>
      <c r="D130">
        <f>+$B$4*(1+(C130^2)/Hoja1!$B$3)^(-(Hoja1!$B$3+1)/2)</f>
        <v>0.12705623392522578</v>
      </c>
      <c r="E130">
        <f>1-TDIST(C130,Hoja1!$B$3,1)</f>
        <v>0.8785327464708116</v>
      </c>
      <c r="F130">
        <f t="shared" si="3"/>
        <v>0.13943056644536203</v>
      </c>
    </row>
    <row r="131" spans="3:6" ht="12.75">
      <c r="C131">
        <f aca="true" t="shared" si="4" ref="C131:C194">+C130+5/100</f>
        <v>1.4999999999999913</v>
      </c>
      <c r="D131">
        <f>+$B$4*(1+(C131^2)/Hoja1!$B$3)^(-(Hoja1!$B$3+1)/2)</f>
        <v>0.12001717451108124</v>
      </c>
      <c r="E131">
        <f>1-TDIST(C131,Hoja1!$B$3,1)</f>
        <v>0.8847080680630589</v>
      </c>
      <c r="F131">
        <f aca="true" t="shared" si="5" ref="F131:F194">EXP(-(C131^2)/2)/(2*PI())^(1/2)</f>
        <v>0.1295175956658934</v>
      </c>
    </row>
    <row r="132" spans="3:6" ht="12.75">
      <c r="C132">
        <f t="shared" si="4"/>
        <v>1.5499999999999914</v>
      </c>
      <c r="D132">
        <f>+$B$4*(1+(C132^2)/Hoja1!$B$3)^(-(Hoja1!$B$3+1)/2)</f>
        <v>0.11333719341159486</v>
      </c>
      <c r="E132">
        <f>1-TDIST(C132,Hoja1!$B$3,1)</f>
        <v>0.8905404487598154</v>
      </c>
      <c r="F132">
        <f t="shared" si="5"/>
        <v>0.12000900069698722</v>
      </c>
    </row>
    <row r="133" spans="3:6" ht="12.75">
      <c r="C133">
        <f t="shared" si="4"/>
        <v>1.5999999999999914</v>
      </c>
      <c r="D133">
        <f>+$B$4*(1+(C133^2)/Hoja1!$B$3)^(-(Hoja1!$B$3+1)/2)</f>
        <v>0.10700705749125554</v>
      </c>
      <c r="E133">
        <f>1-TDIST(C133,Hoja1!$B$3,1)</f>
        <v>0.89604761851097</v>
      </c>
      <c r="F133">
        <f t="shared" si="5"/>
        <v>0.1109208346794571</v>
      </c>
    </row>
    <row r="134" spans="3:6" ht="12.75">
      <c r="C134">
        <f t="shared" si="4"/>
        <v>1.6499999999999915</v>
      </c>
      <c r="D134">
        <f>+$B$4*(1+(C134^2)/Hoja1!$B$3)^(-(Hoja1!$B$3+1)/2)</f>
        <v>0.10101605463435848</v>
      </c>
      <c r="E134">
        <f>1-TDIST(C134,Hoja1!$B$3,1)</f>
        <v>0.9012468070881595</v>
      </c>
      <c r="F134">
        <f t="shared" si="5"/>
        <v>0.10226492456397945</v>
      </c>
    </row>
    <row r="135" spans="3:6" ht="12.75">
      <c r="C135">
        <f t="shared" si="4"/>
        <v>1.6999999999999915</v>
      </c>
      <c r="D135">
        <f>+$B$4*(1+(C135^2)/Hoja1!$B$3)^(-(Hoja1!$B$3+1)/2)</f>
        <v>0.09535235320034469</v>
      </c>
      <c r="E135">
        <f>1-TDIST(C135,Hoja1!$B$3,1)</f>
        <v>0.9061546792999062</v>
      </c>
      <c r="F135">
        <f t="shared" si="5"/>
        <v>0.09404907737688828</v>
      </c>
    </row>
    <row r="136" spans="3:6" ht="12.75">
      <c r="C136">
        <f t="shared" si="4"/>
        <v>1.7499999999999916</v>
      </c>
      <c r="D136">
        <f>+$B$4*(1+(C136^2)/Hoja1!$B$3)^(-(Hoja1!$B$3+1)/2)</f>
        <v>0.0900033142045052</v>
      </c>
      <c r="E136">
        <f>1-TDIST(C136,Hoja1!$B$3,1)</f>
        <v>0.9107872869980058</v>
      </c>
      <c r="F136">
        <f t="shared" si="5"/>
        <v>0.0862773188265128</v>
      </c>
    </row>
    <row r="137" spans="3:6" ht="12.75">
      <c r="C137">
        <f t="shared" si="4"/>
        <v>1.7999999999999916</v>
      </c>
      <c r="D137">
        <f>+$B$4*(1+(C137^2)/Hoja1!$B$3)^(-(Hoja1!$B$3+1)/2)</f>
        <v>0.08495575927796467</v>
      </c>
      <c r="E137">
        <f>1-TDIST(C137,Hoja1!$B$3,1)</f>
        <v>0.9151600355795724</v>
      </c>
      <c r="F137">
        <f t="shared" si="5"/>
        <v>0.07895015830089536</v>
      </c>
    </row>
    <row r="138" spans="3:6" ht="12.75">
      <c r="C138">
        <f t="shared" si="4"/>
        <v>1.8499999999999917</v>
      </c>
      <c r="D138">
        <f>+$B$4*(1+(C138^2)/Hoja1!$B$3)^(-(Hoja1!$B$3+1)/2)</f>
        <v>0.0801961979522998</v>
      </c>
      <c r="E138">
        <f>1-TDIST(C138,Hoja1!$B$3,1)</f>
        <v>0.9192876633990705</v>
      </c>
      <c r="F138">
        <f t="shared" si="5"/>
        <v>0.07206487433621911</v>
      </c>
    </row>
    <row r="139" spans="3:6" ht="12.75">
      <c r="C139">
        <f t="shared" si="4"/>
        <v>1.8999999999999917</v>
      </c>
      <c r="D139">
        <f>+$B$4*(1+(C139^2)/Hoja1!$B$3)^(-(Hoja1!$B$3+1)/2)</f>
        <v>0.0757110180664623</v>
      </c>
      <c r="E139">
        <f>1-TDIST(C139,Hoja1!$B$3,1)</f>
        <v>0.9231842287071983</v>
      </c>
      <c r="F139">
        <f t="shared" si="5"/>
        <v>0.06561581477467764</v>
      </c>
    </row>
    <row r="140" spans="3:6" ht="12.75">
      <c r="C140">
        <f t="shared" si="4"/>
        <v>1.9499999999999917</v>
      </c>
      <c r="D140">
        <f>+$B$4*(1+(C140^2)/Hoja1!$B$3)^(-(Hoja1!$B$3+1)/2)</f>
        <v>0.07148664316182211</v>
      </c>
      <c r="E140">
        <f>1-TDIST(C140,Hoja1!$B$3,1)</f>
        <v>0.926863111534572</v>
      </c>
      <c r="F140">
        <f t="shared" si="5"/>
        <v>0.059594706068817026</v>
      </c>
    </row>
    <row r="141" spans="3:6" ht="12.75">
      <c r="C141">
        <f t="shared" si="4"/>
        <v>1.9999999999999918</v>
      </c>
      <c r="D141">
        <f>+$B$4*(1+(C141^2)/Hoja1!$B$3)^(-(Hoja1!$B$3+1)/2)</f>
        <v>0.06750966066248319</v>
      </c>
      <c r="E141">
        <f>1-TDIST(C141,Hoja1!$B$3,1)</f>
        <v>0.9303370158731101</v>
      </c>
      <c r="F141">
        <f t="shared" si="5"/>
        <v>0.05399096651318895</v>
      </c>
    </row>
    <row r="142" spans="3:6" ht="12.75">
      <c r="C142">
        <f t="shared" si="4"/>
        <v>2.049999999999992</v>
      </c>
      <c r="D142">
        <f>+$B$4*(1+(C142^2)/Hoja1!$B$3)^(-(Hoja1!$B$3+1)/2)</f>
        <v>0.06376692447217205</v>
      </c>
      <c r="E142">
        <f>1-TDIST(C142,Hoja1!$B$3,1)</f>
        <v>0.9336179813798595</v>
      </c>
      <c r="F142">
        <f t="shared" si="5"/>
        <v>0.04879201857918357</v>
      </c>
    </row>
    <row r="143" spans="3:6" ht="12.75">
      <c r="C143">
        <f t="shared" si="4"/>
        <v>2.0999999999999917</v>
      </c>
      <c r="D143">
        <f>+$B$4*(1+(C143^2)/Hoja1!$B$3)^(-(Hoja1!$B$3+1)/2)</f>
        <v>0.06024563538825194</v>
      </c>
      <c r="E143">
        <f>1-TDIST(C143,Hoja1!$B$3,1)</f>
        <v>0.9367173987928489</v>
      </c>
      <c r="F143">
        <f t="shared" si="5"/>
        <v>0.043983595980427975</v>
      </c>
    </row>
    <row r="144" spans="3:6" ht="12.75">
      <c r="C144">
        <f t="shared" si="4"/>
        <v>2.1499999999999915</v>
      </c>
      <c r="D144">
        <f>+$B$4*(1+(C144^2)/Hoja1!$B$3)^(-(Hoja1!$B$3+1)/2)</f>
        <v>0.05693340246336924</v>
      </c>
      <c r="E144">
        <f>1-TDIST(C144,Hoja1!$B$3,1)</f>
        <v>0.9396460288805325</v>
      </c>
      <c r="F144">
        <f t="shared" si="5"/>
        <v>0.03955004158937095</v>
      </c>
    </row>
    <row r="145" spans="3:6" ht="12.75">
      <c r="C145">
        <f t="shared" si="4"/>
        <v>2.1999999999999913</v>
      </c>
      <c r="D145">
        <f>+$B$4*(1+(C145^2)/Hoja1!$B$3)^(-(Hoja1!$B$3+1)/2)</f>
        <v>0.053818288155678566</v>
      </c>
      <c r="E145">
        <f>1-TDIST(C145,Hoja1!$B$3,1)</f>
        <v>0.9424140240437946</v>
      </c>
      <c r="F145">
        <f t="shared" si="5"/>
        <v>0.03547459284623212</v>
      </c>
    </row>
    <row r="146" spans="3:6" ht="12.75">
      <c r="C146">
        <f t="shared" si="4"/>
        <v>2.249999999999991</v>
      </c>
      <c r="D146">
        <f>+$B$4*(1+(C146^2)/Hoja1!$B$3)^(-(Hoja1!$B$3+1)/2)</f>
        <v>0.05088883981432543</v>
      </c>
      <c r="E146">
        <f>1-TDIST(C146,Hoja1!$B$3,1)</f>
        <v>0.9450309518244386</v>
      </c>
      <c r="F146">
        <f t="shared" si="5"/>
        <v>0.03173965183566805</v>
      </c>
    </row>
    <row r="147" spans="3:6" ht="12.75">
      <c r="C147">
        <f t="shared" si="4"/>
        <v>2.299999999999991</v>
      </c>
      <c r="D147">
        <f>+$B$4*(1+(C147^2)/Hoja1!$B$3)^(-(Hoja1!$B$3+1)/2)</f>
        <v>0.04813410975860984</v>
      </c>
      <c r="E147">
        <f>1-TDIST(C147,Hoja1!$B$3,1)</f>
        <v>0.9475058196943285</v>
      </c>
      <c r="F147">
        <f t="shared" si="5"/>
        <v>0.028327037741601765</v>
      </c>
    </row>
    <row r="148" spans="3:6" ht="12.75">
      <c r="C148">
        <f t="shared" si="4"/>
        <v>2.3499999999999908</v>
      </c>
      <c r="D148">
        <f>+$B$4*(1+(C148^2)/Hoja1!$B$3)^(-(Hoja1!$B$3+1)/2)</f>
        <v>0.04554366593440676</v>
      </c>
      <c r="E148">
        <f>1-TDIST(C148,Hoja1!$B$3,1)</f>
        <v>0.9498471006054232</v>
      </c>
      <c r="F148">
        <f t="shared" si="5"/>
        <v>0.02521821991519494</v>
      </c>
    </row>
    <row r="149" spans="3:6" ht="12.75">
      <c r="C149">
        <f t="shared" si="4"/>
        <v>2.3999999999999906</v>
      </c>
      <c r="D149">
        <f>+$B$4*(1+(C149^2)/Hoja1!$B$3)^(-(Hoja1!$B$3+1)/2)</f>
        <v>0.04310759487476386</v>
      </c>
      <c r="E149">
        <f>1-TDIST(C149,Hoja1!$B$3,1)</f>
        <v>0.9520627588736855</v>
      </c>
      <c r="F149">
        <f t="shared" si="5"/>
        <v>0.02239453029484341</v>
      </c>
    </row>
    <row r="150" spans="3:6" ht="12.75">
      <c r="C150">
        <f t="shared" si="4"/>
        <v>2.4499999999999904</v>
      </c>
      <c r="D150">
        <f>+$B$4*(1+(C150^2)/Hoja1!$B$3)^(-(Hoja1!$B$3+1)/2)</f>
        <v>0.04081649845590183</v>
      </c>
      <c r="E150">
        <f>1-TDIST(C150,Hoja1!$B$3,1)</f>
        <v>0.9541602760502363</v>
      </c>
      <c r="F150">
        <f t="shared" si="5"/>
        <v>0.01983735439179579</v>
      </c>
    </row>
    <row r="151" spans="3:6" ht="12.75">
      <c r="C151">
        <f t="shared" si="4"/>
        <v>2.4999999999999902</v>
      </c>
      <c r="D151">
        <f>+$B$4*(1+(C151^2)/Hoja1!$B$3)^(-(Hoja1!$B$3+1)/2)</f>
        <v>0.03866148572636003</v>
      </c>
      <c r="E151">
        <f>1-TDIST(C151,Hoja1!$B$3,1)</f>
        <v>0.9561466765022806</v>
      </c>
      <c r="F151">
        <f t="shared" si="5"/>
        <v>0.017528300493568967</v>
      </c>
    </row>
    <row r="152" spans="3:6" ht="12.75">
      <c r="C152">
        <f t="shared" si="4"/>
        <v>2.54999999999999</v>
      </c>
      <c r="D152">
        <f>+$B$4*(1+(C152^2)/Hoja1!$B$3)^(-(Hoja1!$B$3+1)/2)</f>
        <v>0.03663416089590714</v>
      </c>
      <c r="E152">
        <f>1-TDIST(C152,Hoja1!$B$3,1)</f>
        <v>0.958028552485359</v>
      </c>
      <c r="F152">
        <f t="shared" si="5"/>
        <v>0.015449347134395568</v>
      </c>
    </row>
    <row r="153" spans="3:6" ht="12.75">
      <c r="C153">
        <f t="shared" si="4"/>
        <v>2.59999999999999</v>
      </c>
      <c r="D153">
        <f>+$B$4*(1+(C153^2)/Hoja1!$B$3)^(-(Hoja1!$B$3+1)/2)</f>
        <v>0.03472660840144703</v>
      </c>
      <c r="E153">
        <f>1-TDIST(C153,Hoja1!$B$3,1)</f>
        <v>0.9598120885384938</v>
      </c>
      <c r="F153">
        <f t="shared" si="5"/>
        <v>0.013582969233685977</v>
      </c>
    </row>
    <row r="154" spans="3:6" ht="12.75">
      <c r="C154">
        <f t="shared" si="4"/>
        <v>2.6499999999999897</v>
      </c>
      <c r="D154">
        <f>+$B$4*(1+(C154^2)/Hoja1!$B$3)^(-(Hoja1!$B$3+1)/2)</f>
        <v>0.03293137581834418</v>
      </c>
      <c r="E154">
        <f>1-TDIST(C154,Hoja1!$B$3,1)</f>
        <v>0.9615030850758597</v>
      </c>
      <c r="F154">
        <f t="shared" si="5"/>
        <v>0.011912243607605502</v>
      </c>
    </row>
    <row r="155" spans="3:6" ht="12.75">
      <c r="C155">
        <f t="shared" si="4"/>
        <v>2.6999999999999895</v>
      </c>
      <c r="D155">
        <f>+$B$4*(1+(C155^2)/Hoja1!$B$3)^(-(Hoja1!$B$3+1)/2)</f>
        <v>0.031241455255904164</v>
      </c>
      <c r="E155">
        <f>1-TDIST(C155,Hoja1!$B$3,1)</f>
        <v>0.9631069811633781</v>
      </c>
      <c r="F155">
        <f t="shared" si="5"/>
        <v>0.010420934814422892</v>
      </c>
    </row>
    <row r="156" spans="3:6" ht="12.75">
      <c r="C156">
        <f t="shared" si="4"/>
        <v>2.7499999999999893</v>
      </c>
      <c r="D156">
        <f>+$B$4*(1+(C156^2)/Hoja1!$B$3)^(-(Hoja1!$B$3+1)/2)</f>
        <v>0.029650263763530357</v>
      </c>
      <c r="E156">
        <f>1-TDIST(C156,Hoja1!$B$3,1)</f>
        <v>0.9646288759198253</v>
      </c>
      <c r="F156">
        <f t="shared" si="5"/>
        <v>0.00909356250159132</v>
      </c>
    </row>
    <row r="157" spans="3:6" ht="12.75">
      <c r="C157">
        <f t="shared" si="4"/>
        <v>2.799999999999989</v>
      </c>
      <c r="D157">
        <f>+$B$4*(1+(C157^2)/Hoja1!$B$3)^(-(Hoja1!$B$3+1)/2)</f>
        <v>0.02815162317763308</v>
      </c>
      <c r="E157">
        <f>1-TDIST(C157,Hoja1!$B$3,1)</f>
        <v>0.9660735498055909</v>
      </c>
      <c r="F157">
        <f t="shared" si="5"/>
        <v>0.007915451582980204</v>
      </c>
    </row>
    <row r="158" spans="3:6" ht="12.75">
      <c r="C158">
        <f t="shared" si="4"/>
        <v>2.849999999999989</v>
      </c>
      <c r="D158">
        <f>+$B$4*(1+(C158^2)/Hoja1!$B$3)^(-(Hoja1!$B$3+1)/2)</f>
        <v>0.026739739756998702</v>
      </c>
      <c r="E158">
        <f>1-TDIST(C158,Hoja1!$B$3,1)</f>
        <v>0.9674454839616843</v>
      </c>
      <c r="F158">
        <f t="shared" si="5"/>
        <v>0.0068727666906141915</v>
      </c>
    </row>
    <row r="159" spans="3:6" ht="12.75">
      <c r="C159">
        <f t="shared" si="4"/>
        <v>2.899999999999989</v>
      </c>
      <c r="D159">
        <f>+$B$4*(1+(C159^2)/Hoja1!$B$3)^(-(Hoja1!$B$3+1)/2)</f>
        <v>0.02540918388440789</v>
      </c>
      <c r="E159">
        <f>1-TDIST(C159,Hoja1!$B$3,1)</f>
        <v>0.9687488790296886</v>
      </c>
      <c r="F159">
        <f t="shared" si="5"/>
        <v>0.00595253241977605</v>
      </c>
    </row>
    <row r="160" spans="3:6" ht="12.75">
      <c r="C160">
        <f t="shared" si="4"/>
        <v>2.9499999999999886</v>
      </c>
      <c r="D160">
        <f>+$B$4*(1+(C160^2)/Hoja1!$B$3)^(-(Hoja1!$B$3+1)/2)</f>
        <v>0.024154870053295543</v>
      </c>
      <c r="E160">
        <f>1-TDIST(C160,Hoja1!$B$3,1)</f>
        <v>0.9699876728559368</v>
      </c>
      <c r="F160">
        <f t="shared" si="5"/>
        <v>0.005142640923054113</v>
      </c>
    </row>
    <row r="161" spans="3:6" ht="12.75">
      <c r="C161">
        <f t="shared" si="4"/>
        <v>2.9999999999999885</v>
      </c>
      <c r="D161">
        <f>+$B$4*(1+(C161^2)/Hoja1!$B$3)^(-(Hoja1!$B$3+1)/2)</f>
        <v>0.022972037308761687</v>
      </c>
      <c r="E161">
        <f>1-TDIST(C161,Hoja1!$B$3,1)</f>
        <v>0.9711655572057984</v>
      </c>
      <c r="F161">
        <f t="shared" si="5"/>
        <v>0.004431848411938161</v>
      </c>
    </row>
    <row r="162" spans="3:6" ht="12.75">
      <c r="C162">
        <f t="shared" si="4"/>
        <v>3.0499999999999883</v>
      </c>
      <c r="D162">
        <f>+$B$4*(1+(C162^2)/Hoja1!$B$3)^(-(Hoja1!$B$3+1)/2)</f>
        <v>0.02185623027099332</v>
      </c>
      <c r="E162">
        <f>1-TDIST(C162,Hoja1!$B$3,1)</f>
        <v>0.9722859935141456</v>
      </c>
      <c r="F162">
        <f t="shared" si="5"/>
        <v>0.0038097620982219423</v>
      </c>
    </row>
    <row r="163" spans="3:6" ht="12.75">
      <c r="C163">
        <f t="shared" si="4"/>
        <v>3.099999999999988</v>
      </c>
      <c r="D163">
        <f>+$B$4*(1+(C163^2)/Hoja1!$B$3)^(-(Hoja1!$B$3+1)/2)</f>
        <v>0.020803280834991077</v>
      </c>
      <c r="E163">
        <f>1-TDIST(C163,Hoja1!$B$3,1)</f>
        <v>0.9733522277035831</v>
      </c>
      <c r="F163">
        <f t="shared" si="5"/>
        <v>0.0032668190562000405</v>
      </c>
    </row>
    <row r="164" spans="3:6" ht="12.75">
      <c r="C164">
        <f t="shared" si="4"/>
        <v>3.149999999999988</v>
      </c>
      <c r="D164">
        <f>+$B$4*(1+(C164^2)/Hoja1!$B$3)^(-(Hoja1!$B$3+1)/2)</f>
        <v>0.019809290612389997</v>
      </c>
      <c r="E164">
        <f>1-TDIST(C164,Hoja1!$B$3,1)</f>
        <v>0.974367304106009</v>
      </c>
      <c r="F164">
        <f t="shared" si="5"/>
        <v>0.002794258414879554</v>
      </c>
    </row>
    <row r="165" spans="3:6" ht="12.75">
      <c r="C165">
        <f t="shared" si="4"/>
        <v>3.1999999999999877</v>
      </c>
      <c r="D165">
        <f>+$B$4*(1+(C165^2)/Hoja1!$B$3)^(-(Hoja1!$B$3+1)/2)</f>
        <v>0.018870614158218276</v>
      </c>
      <c r="E165">
        <f>1-TDIST(C165,Hoja1!$B$3,1)</f>
        <v>0.9753340785257599</v>
      </c>
      <c r="F165">
        <f t="shared" si="5"/>
        <v>0.002384088201464936</v>
      </c>
    </row>
    <row r="166" spans="3:6" ht="12.75">
      <c r="C166">
        <f t="shared" si="4"/>
        <v>3.2499999999999876</v>
      </c>
      <c r="D166">
        <f>+$B$4*(1+(C166^2)/Hoja1!$B$3)^(-(Hoja1!$B$3+1)/2)</f>
        <v>0.01798384300686342</v>
      </c>
      <c r="E166">
        <f>1-TDIST(C166,Hoja1!$B$3,1)</f>
        <v>0.9762552304842631</v>
      </c>
      <c r="F166">
        <f t="shared" si="5"/>
        <v>0.002029048057299851</v>
      </c>
    </row>
    <row r="167" spans="3:6" ht="12.75">
      <c r="C167">
        <f t="shared" si="4"/>
        <v>3.2999999999999874</v>
      </c>
      <c r="D167">
        <f>+$B$4*(1+(C167^2)/Hoja1!$B$3)^(-(Hoja1!$B$3+1)/2)</f>
        <v>0.01714579052662405</v>
      </c>
      <c r="E167">
        <f>1-TDIST(C167,Hoja1!$B$3,1)</f>
        <v>0.9771332746869434</v>
      </c>
      <c r="F167">
        <f t="shared" si="5"/>
        <v>0.0017225689390537517</v>
      </c>
    </row>
    <row r="168" spans="3:6" ht="12.75">
      <c r="C168">
        <f t="shared" si="4"/>
        <v>3.349999999999987</v>
      </c>
      <c r="D168">
        <f>+$B$4*(1+(C168^2)/Hoja1!$B$3)^(-(Hoja1!$B$3+1)/2)</f>
        <v>0.01635347759042538</v>
      </c>
      <c r="E168">
        <f>1-TDIST(C168,Hoja1!$B$3,1)</f>
        <v>0.9779705717532962</v>
      </c>
      <c r="F168">
        <f t="shared" si="5"/>
        <v>0.001458730804666808</v>
      </c>
    </row>
    <row r="169" spans="3:6" ht="12.75">
      <c r="C169">
        <f t="shared" si="4"/>
        <v>3.399999999999987</v>
      </c>
      <c r="D169">
        <f>+$B$4*(1+(C169^2)/Hoja1!$B$3)^(-(Hoja1!$B$3+1)/2)</f>
        <v>0.015604119051054776</v>
      </c>
      <c r="E169">
        <f>1-TDIST(C169,Hoja1!$B$3,1)</f>
        <v>0.9787693382506754</v>
      </c>
      <c r="F169">
        <f t="shared" si="5"/>
        <v>0.0012322191684730735</v>
      </c>
    </row>
    <row r="170" spans="3:6" ht="12.75">
      <c r="C170">
        <f t="shared" si="4"/>
        <v>3.449999999999987</v>
      </c>
      <c r="D170">
        <f>+$B$4*(1+(C170^2)/Hoja1!$B$3)^(-(Hoja1!$B$3+1)/2)</f>
        <v>0.0148951110021962</v>
      </c>
      <c r="E170">
        <f>1-TDIST(C170,Hoja1!$B$3,1)</f>
        <v>0.9795316560715813</v>
      </c>
      <c r="F170">
        <f t="shared" si="5"/>
        <v>0.0010382812956614583</v>
      </c>
    </row>
    <row r="171" spans="3:6" ht="12.75">
      <c r="C171">
        <f t="shared" si="4"/>
        <v>3.4999999999999867</v>
      </c>
      <c r="D171">
        <f>+$B$4*(1+(C171^2)/Hoja1!$B$3)^(-(Hoja1!$B$3+1)/2)</f>
        <v>0.014224018801232719</v>
      </c>
      <c r="E171">
        <f>1-TDIST(C171,Hoja1!$B$3,1)</f>
        <v>0.9802594811931538</v>
      </c>
      <c r="F171">
        <f t="shared" si="5"/>
        <v>0.0008726826950458005</v>
      </c>
    </row>
    <row r="172" spans="3:6" ht="12.75">
      <c r="C172">
        <f t="shared" si="4"/>
        <v>3.5499999999999865</v>
      </c>
      <c r="D172">
        <f>+$B$4*(1+(C172^2)/Hoja1!$B$3)^(-(Hoja1!$B$3+1)/2)</f>
        <v>0.01358856582593165</v>
      </c>
      <c r="E172">
        <f>1-TDIST(C172,Hoja1!$B$3,1)</f>
        <v>0.9809546518562756</v>
      </c>
      <c r="F172">
        <f t="shared" si="5"/>
        <v>0.0007316644628303454</v>
      </c>
    </row>
    <row r="173" spans="3:6" ht="12.75">
      <c r="C173">
        <f t="shared" si="4"/>
        <v>3.5999999999999863</v>
      </c>
      <c r="D173">
        <f>+$B$4*(1+(C173^2)/Hoja1!$B$3)^(-(Hoja1!$B$3+1)/2)</f>
        <v>0.012986622934457405</v>
      </c>
      <c r="E173">
        <f>1-TDIST(C173,Hoja1!$B$3,1)</f>
        <v>0.9816188962002266</v>
      </c>
      <c r="F173">
        <f t="shared" si="5"/>
        <v>0.0006119019301138024</v>
      </c>
    </row>
    <row r="174" spans="3:6" ht="12.75">
      <c r="C174">
        <f t="shared" si="4"/>
        <v>3.649999999999986</v>
      </c>
      <c r="D174">
        <f>+$B$4*(1+(C174^2)/Hoja1!$B$3)^(-(Hoja1!$B$3+1)/2)</f>
        <v>0.012416198596449438</v>
      </c>
      <c r="E174">
        <f>1-TDIST(C174,Hoja1!$B$3,1)</f>
        <v>0.9822538393872515</v>
      </c>
      <c r="F174">
        <f t="shared" si="5"/>
        <v>0.0005104649743442114</v>
      </c>
    </row>
    <row r="175" spans="3:6" ht="12.75">
      <c r="C175">
        <f t="shared" si="4"/>
        <v>3.699999999999986</v>
      </c>
      <c r="D175">
        <f>+$B$4*(1+(C175^2)/Hoja1!$B$3)^(-(Hoja1!$B$3+1)/2)</f>
        <v>0.011875429661966426</v>
      </c>
      <c r="E175">
        <f>1-TDIST(C175,Hoja1!$B$3,1)</f>
        <v>0.9828610102497687</v>
      </c>
      <c r="F175">
        <f t="shared" si="5"/>
        <v>0.0004247802705507737</v>
      </c>
    </row>
    <row r="176" spans="3:6" ht="12.75">
      <c r="C176">
        <f t="shared" si="4"/>
        <v>3.749999999999986</v>
      </c>
      <c r="D176">
        <f>+$B$4*(1+(C176^2)/Hoja1!$B$3)^(-(Hoja1!$B$3+1)/2)</f>
        <v>0.011362572734776956</v>
      </c>
      <c r="E176">
        <f>1-TDIST(C176,Hoja1!$B$3,1)</f>
        <v>0.9834418474912738</v>
      </c>
      <c r="F176">
        <f t="shared" si="5"/>
        <v>0.0003525956823674642</v>
      </c>
    </row>
    <row r="177" spans="3:6" ht="12.75">
      <c r="C177">
        <f t="shared" si="4"/>
        <v>3.7999999999999856</v>
      </c>
      <c r="D177">
        <f>+$B$4*(1+(C177^2)/Hoja1!$B$3)^(-(Hoja1!$B$3+1)/2)</f>
        <v>0.010875996116638718</v>
      </c>
      <c r="E177">
        <f>1-TDIST(C177,Hoja1!$B$3,1)</f>
        <v>0.983997705470322</v>
      </c>
      <c r="F177">
        <f t="shared" si="5"/>
        <v>0.0002919469257914761</v>
      </c>
    </row>
    <row r="178" spans="3:6" ht="12.75">
      <c r="C178">
        <f t="shared" si="4"/>
        <v>3.8499999999999854</v>
      </c>
      <c r="D178">
        <f>+$B$4*(1+(C178^2)/Hoja1!$B$3)^(-(Hoja1!$B$3+1)/2)</f>
        <v>0.010414172289745232</v>
      </c>
      <c r="E178">
        <f>1-TDIST(C178,Hoja1!$B$3,1)</f>
        <v>0.9845298595953129</v>
      </c>
      <c r="F178">
        <f t="shared" si="5"/>
        <v>0.00024112658022600695</v>
      </c>
    </row>
    <row r="179" spans="3:6" ht="12.75">
      <c r="C179">
        <f t="shared" si="4"/>
        <v>3.8999999999999853</v>
      </c>
      <c r="D179">
        <f>+$B$4*(1+(C179^2)/Hoja1!$B$3)^(-(Hoja1!$B$3+1)/2)</f>
        <v>0.009975670905340694</v>
      </c>
      <c r="E179">
        <f>1-TDIST(C179,Hoja1!$B$3,1)</f>
        <v>0.9850395113561841</v>
      </c>
      <c r="F179">
        <f t="shared" si="5"/>
        <v>0.00019865547139278402</v>
      </c>
    </row>
    <row r="180" spans="3:6" ht="12.75">
      <c r="C180">
        <f t="shared" si="4"/>
        <v>3.949999999999985</v>
      </c>
      <c r="D180">
        <f>+$B$4*(1+(C180^2)/Hoja1!$B$3)^(-(Hoja1!$B$3+1)/2)</f>
        <v>0.009559152247537185</v>
      </c>
      <c r="E180">
        <f>1-TDIST(C180,Hoja1!$B$3,1)</f>
        <v>0.9855277930175416</v>
      </c>
      <c r="F180">
        <f t="shared" si="5"/>
        <v>0.00016325640876625172</v>
      </c>
    </row>
    <row r="181" spans="3:6" ht="12.75">
      <c r="C181">
        <f t="shared" si="4"/>
        <v>3.999999999999985</v>
      </c>
      <c r="D181">
        <f>+$B$4*(1+(C181^2)/Hoja1!$B$3)^(-(Hoja1!$B$3+1)/2)</f>
        <v>0.00916336114255315</v>
      </c>
      <c r="E181">
        <f>1-TDIST(C181,Hoja1!$B$3,1)</f>
        <v>0.9859957719962383</v>
      </c>
      <c r="F181">
        <f t="shared" si="5"/>
        <v>0.00013383022576489344</v>
      </c>
    </row>
    <row r="182" spans="3:6" ht="12.75">
      <c r="C182">
        <f t="shared" si="4"/>
        <v>4.049999999999985</v>
      </c>
      <c r="D182">
        <f>+$B$4*(1+(C182^2)/Hoja1!$B$3)^(-(Hoja1!$B$3+1)/2)</f>
        <v>0.00878712128488029</v>
      </c>
      <c r="E182">
        <f>1-TDIST(C182,Hoja1!$B$3,1)</f>
        <v>0.9864444549449546</v>
      </c>
      <c r="F182">
        <f t="shared" si="5"/>
        <v>0.00010943404343980734</v>
      </c>
    </row>
    <row r="183" spans="3:6" ht="12.75">
      <c r="C183">
        <f t="shared" si="4"/>
        <v>4.0999999999999845</v>
      </c>
      <c r="D183">
        <f>+$B$4*(1+(C183^2)/Hoja1!$B$3)^(-(Hoja1!$B$3+1)/2)</f>
        <v>0.008429329953237448</v>
      </c>
      <c r="E183">
        <f>1-TDIST(C183,Hoja1!$B$3,1)</f>
        <v>0.9868747915619401</v>
      </c>
      <c r="F183">
        <f t="shared" si="5"/>
        <v>8.926165717713847E-05</v>
      </c>
    </row>
    <row r="184" spans="3:6" ht="12.75">
      <c r="C184">
        <f t="shared" si="4"/>
        <v>4.149999999999984</v>
      </c>
      <c r="D184">
        <f>+$B$4*(1+(C184^2)/Hoja1!$B$3)^(-(Hoja1!$B$3+1)/2)</f>
        <v>0.008088953090554534</v>
      </c>
      <c r="E184">
        <f>1-TDIST(C184,Hoja1!$B$3,1)</f>
        <v>0.9872876781457609</v>
      </c>
      <c r="F184">
        <f t="shared" si="5"/>
        <v>7.262593030225724E-05</v>
      </c>
    </row>
    <row r="185" spans="3:6" ht="12.75">
      <c r="C185">
        <f t="shared" si="4"/>
        <v>4.199999999999984</v>
      </c>
      <c r="D185">
        <f>+$B$4*(1+(C185^2)/Hoja1!$B$3)^(-(Hoja1!$B$3+1)/2)</f>
        <v>0.007765020723621459</v>
      </c>
      <c r="E185">
        <f>1-TDIST(C185,Hoja1!$B$3,1)</f>
        <v>0.9876839609126337</v>
      </c>
      <c r="F185">
        <f t="shared" si="5"/>
        <v>5.894306775654383E-05</v>
      </c>
    </row>
    <row r="186" spans="3:6" ht="12.75">
      <c r="C186">
        <f t="shared" si="4"/>
        <v>4.249999999999984</v>
      </c>
      <c r="D186">
        <f>+$B$4*(1+(C186^2)/Hoja1!$B$3)^(-(Hoja1!$B$3+1)/2)</f>
        <v>0.007456622699417903</v>
      </c>
      <c r="E186">
        <f>1-TDIST(C186,Hoja1!$B$3,1)</f>
        <v>0.9880644390927544</v>
      </c>
      <c r="F186">
        <f t="shared" si="5"/>
        <v>4.771863654120817E-05</v>
      </c>
    </row>
    <row r="187" spans="3:6" ht="12.75">
      <c r="C187">
        <f t="shared" si="4"/>
        <v>4.299999999999984</v>
      </c>
      <c r="D187">
        <f>+$B$4*(1+(C187^2)/Hoja1!$B$3)^(-(Hoja1!$B$3+1)/2)</f>
        <v>0.007162904716493907</v>
      </c>
      <c r="E187">
        <f>1-TDIST(C187,Hoja1!$B$3,1)</f>
        <v>0.9884298678209061</v>
      </c>
      <c r="F187">
        <f t="shared" si="5"/>
        <v>3.8535196742089806E-05</v>
      </c>
    </row>
    <row r="188" spans="3:6" ht="12.75">
      <c r="C188">
        <f t="shared" si="4"/>
        <v>4.349999999999984</v>
      </c>
      <c r="D188">
        <f>+$B$4*(1+(C188^2)/Hoja1!$B$3)^(-(Hoja1!$B$3+1)/2)</f>
        <v>0.006883064631088346</v>
      </c>
      <c r="E188">
        <f>1-TDIST(C188,Hoja1!$B$3,1)</f>
        <v>0.9887809608355858</v>
      </c>
      <c r="F188">
        <f t="shared" si="5"/>
        <v>3.104140705785242E-05</v>
      </c>
    </row>
    <row r="189" spans="3:6" ht="12.75">
      <c r="C189">
        <f t="shared" si="4"/>
        <v>4.3999999999999835</v>
      </c>
      <c r="D189">
        <f>+$B$4*(1+(C189^2)/Hoja1!$B$3)^(-(Hoja1!$B$3+1)/2)</f>
        <v>0.006616349018943728</v>
      </c>
      <c r="E189">
        <f>1-TDIST(C189,Hoja1!$B$3,1)</f>
        <v>0.9891183929999071</v>
      </c>
      <c r="F189">
        <f t="shared" si="5"/>
        <v>2.4942471290055395E-05</v>
      </c>
    </row>
    <row r="190" spans="3:6" ht="12.75">
      <c r="C190">
        <f t="shared" si="4"/>
        <v>4.449999999999983</v>
      </c>
      <c r="D190">
        <f>+$B$4*(1+(C190^2)/Hoja1!$B$3)^(-(Hoja1!$B$3+1)/2)</f>
        <v>0.006362049974995625</v>
      </c>
      <c r="E190">
        <f>1-TDIST(C190,Hoja1!$B$3,1)</f>
        <v>0.9894428026566123</v>
      </c>
      <c r="F190">
        <f t="shared" si="5"/>
        <v>1.9991796706924282E-05</v>
      </c>
    </row>
    <row r="191" spans="3:6" ht="12.75">
      <c r="C191">
        <f t="shared" si="4"/>
        <v>4.499999999999983</v>
      </c>
      <c r="D191">
        <f>+$B$4*(1+(C191^2)/Hoja1!$B$3)^(-(Hoja1!$B$3+1)/2)</f>
        <v>0.006119502134279918</v>
      </c>
      <c r="E191">
        <f>1-TDIST(C191,Hoja1!$B$3,1)</f>
        <v>0.9897547938286658</v>
      </c>
      <c r="F191">
        <f t="shared" si="5"/>
        <v>1.5983741106906694E-05</v>
      </c>
    </row>
    <row r="192" spans="3:6" ht="12.75">
      <c r="C192">
        <f t="shared" si="4"/>
        <v>4.549999999999983</v>
      </c>
      <c r="D192">
        <f>+$B$4*(1+(C192^2)/Hoja1!$B$3)^(-(Hoja1!$B$3+1)/2)</f>
        <v>0.005888079898508459</v>
      </c>
      <c r="E192">
        <f>1-TDIST(C192,Hoja1!$B$3,1)</f>
        <v>0.9900549382760979</v>
      </c>
      <c r="F192">
        <f t="shared" si="5"/>
        <v>1.274733238183444E-05</v>
      </c>
    </row>
    <row r="193" spans="3:6" ht="12.75">
      <c r="C193">
        <f t="shared" si="4"/>
        <v>4.599999999999983</v>
      </c>
      <c r="D193">
        <f>+$B$4*(1+(C193^2)/Hoja1!$B$3)^(-(Hoja1!$B$3+1)/2)</f>
        <v>0.005667194853812758</v>
      </c>
      <c r="E193">
        <f>1-TDIST(C193,Hoja1!$B$3,1)</f>
        <v>0.990343777419014</v>
      </c>
      <c r="F193">
        <f t="shared" si="5"/>
        <v>1.0140852065487553E-05</v>
      </c>
    </row>
    <row r="194" spans="3:6" ht="12.75">
      <c r="C194">
        <f t="shared" si="4"/>
        <v>4.649999999999983</v>
      </c>
      <c r="D194">
        <f>+$B$4*(1+(C194^2)/Hoja1!$B$3)^(-(Hoja1!$B$3+1)/2)</f>
        <v>0.005456293366145892</v>
      </c>
      <c r="E194">
        <f>1-TDIST(C194,Hoja1!$B$3,1)</f>
        <v>0.990621824135988</v>
      </c>
      <c r="F194">
        <f t="shared" si="5"/>
        <v>8.047182456492953E-06</v>
      </c>
    </row>
    <row r="195" spans="3:6" ht="12.75">
      <c r="C195">
        <f aca="true" t="shared" si="6" ref="C195:C201">+C194+5/100</f>
        <v>4.699999999999982</v>
      </c>
      <c r="D195">
        <f>+$B$4*(1+(C195^2)/Hoja1!$B$3)^(-(Hoja1!$B$3+1)/2)</f>
        <v>0.005254854341765717</v>
      </c>
      <c r="E195">
        <f>1-TDIST(C195,Hoja1!$B$3,1)</f>
        <v>0.9908895644464021</v>
      </c>
      <c r="F195">
        <f aca="true" t="shared" si="7" ref="F195:F201">EXP(-(C195^2)/2)/(2*PI())^(1/2)</f>
        <v>6.369825178867623E-06</v>
      </c>
    </row>
    <row r="196" spans="3:6" ht="12.75">
      <c r="C196">
        <f t="shared" si="6"/>
        <v>4.749999999999982</v>
      </c>
      <c r="D196">
        <f>+$B$4*(1+(C196^2)/Hoja1!$B$3)^(-(Hoja1!$B$3+1)/2)</f>
        <v>0.005062387141099064</v>
      </c>
      <c r="E196">
        <f>1-TDIST(C196,Hoja1!$B$3,1)</f>
        <v>0.9911474590846928</v>
      </c>
      <c r="F196">
        <f t="shared" si="7"/>
        <v>5.029507288592875E-06</v>
      </c>
    </row>
    <row r="197" spans="3:6" ht="12.75">
      <c r="C197">
        <f t="shared" si="6"/>
        <v>4.799999999999982</v>
      </c>
      <c r="D197">
        <f>+$B$4*(1+(C197^2)/Hoja1!$B$3)^(-(Hoja1!$B$3+1)/2)</f>
        <v>0.004878429635108354</v>
      </c>
      <c r="E197">
        <f>1-TDIST(C197,Hoja1!$B$3,1)</f>
        <v>0.9913959449738969</v>
      </c>
      <c r="F197">
        <f t="shared" si="7"/>
        <v>3.961299091032413E-06</v>
      </c>
    </row>
    <row r="198" spans="3:6" ht="12.75">
      <c r="C198">
        <f t="shared" si="6"/>
        <v>4.849999999999982</v>
      </c>
      <c r="D198">
        <f>+$B$4*(1+(C198^2)/Hoja1!$B$3)^(-(Hoja1!$B$3+1)/2)</f>
        <v>0.004702546394051505</v>
      </c>
      <c r="E198">
        <f>1-TDIST(C198,Hoja1!$B$3,1)</f>
        <v>0.9916354366053651</v>
      </c>
      <c r="F198">
        <f t="shared" si="7"/>
        <v>3.112175579149216E-06</v>
      </c>
    </row>
    <row r="199" spans="3:6" ht="12.75">
      <c r="C199">
        <f t="shared" si="6"/>
        <v>4.899999999999982</v>
      </c>
      <c r="D199">
        <f>+$B$4*(1+(C199^2)/Hoja1!$B$3)^(-(Hoja1!$B$3+1)/2)</f>
        <v>0.004534326999244715</v>
      </c>
      <c r="E199">
        <f>1-TDIST(C199,Hoja1!$B$3,1)</f>
        <v>0.9918663273310274</v>
      </c>
      <c r="F199">
        <f t="shared" si="7"/>
        <v>2.438960745893578E-06</v>
      </c>
    </row>
    <row r="200" spans="3:6" ht="12.75">
      <c r="C200">
        <f t="shared" si="6"/>
        <v>4.9499999999999815</v>
      </c>
      <c r="D200">
        <f>+$B$4*(1+(C200^2)/Hoja1!$B$3)^(-(Hoja1!$B$3+1)/2)</f>
        <v>0.004373384469108805</v>
      </c>
      <c r="E200">
        <f>1-TDIST(C200,Hoja1!$B$3,1)</f>
        <v>0.9920889905741382</v>
      </c>
      <c r="F200">
        <f t="shared" si="7"/>
        <v>1.9066009031229874E-06</v>
      </c>
    </row>
    <row r="201" spans="3:6" ht="12.75">
      <c r="C201">
        <f t="shared" si="6"/>
        <v>4.999999999999981</v>
      </c>
      <c r="D201">
        <f>+$B$4*(1+(C201^2)/Hoja1!$B$3)^(-(Hoja1!$B$3+1)/2)</f>
        <v>0.004219353791405215</v>
      </c>
      <c r="E201">
        <f>1-TDIST(C201,Hoja1!$B$3,1)</f>
        <v>0.992303780964011</v>
      </c>
      <c r="F201">
        <f t="shared" si="7"/>
        <v>1.4867195147344351E-06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uiten</cp:lastModifiedBy>
  <dcterms:created xsi:type="dcterms:W3CDTF">2001-09-17T16:16:33Z</dcterms:created>
  <dcterms:modified xsi:type="dcterms:W3CDTF">2003-05-21T15:29:07Z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